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wymiana\2022\46_ogólnomedyczne\"/>
    </mc:Choice>
  </mc:AlternateContent>
  <xr:revisionPtr revIDLastSave="0" documentId="13_ncr:1_{A1B164BA-23B4-492F-B059-F4243DC1F762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wykaz zadań" sheetId="8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234" i="8" l="1"/>
  <c r="K234" i="8" s="1"/>
  <c r="I233" i="8"/>
  <c r="I232" i="8"/>
  <c r="I231" i="8"/>
  <c r="K231" i="8" s="1"/>
  <c r="I230" i="8"/>
  <c r="I229" i="8"/>
  <c r="I228" i="8"/>
  <c r="I227" i="8"/>
  <c r="I226" i="8"/>
  <c r="K226" i="8" s="1"/>
  <c r="I221" i="8"/>
  <c r="K221" i="8" s="1"/>
  <c r="I220" i="8"/>
  <c r="K220" i="8" s="1"/>
  <c r="L220" i="8" s="1"/>
  <c r="I219" i="8"/>
  <c r="I214" i="8"/>
  <c r="K214" i="8" s="1"/>
  <c r="I213" i="8"/>
  <c r="I212" i="8"/>
  <c r="I211" i="8"/>
  <c r="K211" i="8" s="1"/>
  <c r="L211" i="8" s="1"/>
  <c r="I210" i="8"/>
  <c r="I209" i="8"/>
  <c r="I208" i="8"/>
  <c r="I207" i="8"/>
  <c r="K207" i="8" s="1"/>
  <c r="L207" i="8" s="1"/>
  <c r="I206" i="8"/>
  <c r="K206" i="8" s="1"/>
  <c r="I205" i="8"/>
  <c r="I204" i="8"/>
  <c r="I203" i="8"/>
  <c r="K203" i="8" s="1"/>
  <c r="I202" i="8"/>
  <c r="I201" i="8"/>
  <c r="I200" i="8"/>
  <c r="K200" i="8" s="1"/>
  <c r="L200" i="8" s="1"/>
  <c r="I199" i="8"/>
  <c r="I198" i="8"/>
  <c r="K198" i="8" s="1"/>
  <c r="I193" i="8"/>
  <c r="I192" i="8"/>
  <c r="K192" i="8" s="1"/>
  <c r="L192" i="8" s="1"/>
  <c r="I190" i="8"/>
  <c r="K190" i="8" s="1"/>
  <c r="I189" i="8"/>
  <c r="I188" i="8"/>
  <c r="K188" i="8" s="1"/>
  <c r="L188" i="8" s="1"/>
  <c r="I187" i="8"/>
  <c r="K187" i="8" s="1"/>
  <c r="I182" i="8"/>
  <c r="K182" i="8" s="1"/>
  <c r="L182" i="8" s="1"/>
  <c r="L183" i="8" s="1"/>
  <c r="K199" i="8" l="1"/>
  <c r="L199" i="8" s="1"/>
  <c r="K227" i="8"/>
  <c r="L227" i="8" s="1"/>
  <c r="L187" i="8"/>
  <c r="L203" i="8"/>
  <c r="L221" i="8"/>
  <c r="L231" i="8"/>
  <c r="I183" i="8"/>
  <c r="I215" i="8"/>
  <c r="K202" i="8"/>
  <c r="L202" i="8" s="1"/>
  <c r="L214" i="8"/>
  <c r="I235" i="8"/>
  <c r="K230" i="8"/>
  <c r="L230" i="8" s="1"/>
  <c r="L190" i="8"/>
  <c r="L206" i="8"/>
  <c r="K210" i="8"/>
  <c r="L210" i="8" s="1"/>
  <c r="L234" i="8"/>
  <c r="L198" i="8"/>
  <c r="K201" i="8"/>
  <c r="L201" i="8" s="1"/>
  <c r="K205" i="8"/>
  <c r="L205" i="8" s="1"/>
  <c r="K209" i="8"/>
  <c r="L209" i="8" s="1"/>
  <c r="K213" i="8"/>
  <c r="L213" i="8" s="1"/>
  <c r="K219" i="8"/>
  <c r="L219" i="8" s="1"/>
  <c r="I222" i="8"/>
  <c r="L226" i="8"/>
  <c r="K229" i="8"/>
  <c r="L229" i="8" s="1"/>
  <c r="K233" i="8"/>
  <c r="L233" i="8" s="1"/>
  <c r="I194" i="8"/>
  <c r="K189" i="8"/>
  <c r="L189" i="8" s="1"/>
  <c r="K193" i="8"/>
  <c r="L193" i="8" s="1"/>
  <c r="K204" i="8"/>
  <c r="L204" i="8" s="1"/>
  <c r="K208" i="8"/>
  <c r="L208" i="8" s="1"/>
  <c r="K212" i="8"/>
  <c r="L212" i="8" s="1"/>
  <c r="K228" i="8"/>
  <c r="L228" i="8" s="1"/>
  <c r="K232" i="8"/>
  <c r="L232" i="8" s="1"/>
  <c r="L235" i="8" l="1"/>
  <c r="L222" i="8"/>
  <c r="L215" i="8"/>
  <c r="L194" i="8"/>
  <c r="I178" i="8" l="1"/>
  <c r="I179" i="8" s="1"/>
  <c r="I174" i="8"/>
  <c r="I175" i="8" s="1"/>
  <c r="I170" i="8"/>
  <c r="I169" i="8"/>
  <c r="K169" i="8" s="1"/>
  <c r="L169" i="8" s="1"/>
  <c r="I168" i="8"/>
  <c r="I162" i="8"/>
  <c r="I161" i="8"/>
  <c r="K161" i="8" s="1"/>
  <c r="I157" i="8"/>
  <c r="K157" i="8" s="1"/>
  <c r="L157" i="8" s="1"/>
  <c r="I156" i="8"/>
  <c r="K156" i="8" s="1"/>
  <c r="I155" i="8"/>
  <c r="I154" i="8"/>
  <c r="I153" i="8"/>
  <c r="I152" i="8"/>
  <c r="K152" i="8" s="1"/>
  <c r="I151" i="8"/>
  <c r="I150" i="8"/>
  <c r="K150" i="8" s="1"/>
  <c r="I149" i="8"/>
  <c r="I148" i="8"/>
  <c r="I147" i="8"/>
  <c r="I146" i="8"/>
  <c r="K146" i="8" s="1"/>
  <c r="L146" i="8" s="1"/>
  <c r="I145" i="8"/>
  <c r="I144" i="8"/>
  <c r="K144" i="8" s="1"/>
  <c r="I143" i="8"/>
  <c r="I142" i="8"/>
  <c r="I141" i="8"/>
  <c r="K141" i="8" s="1"/>
  <c r="L141" i="8" s="1"/>
  <c r="I140" i="8"/>
  <c r="K140" i="8" s="1"/>
  <c r="I136" i="8"/>
  <c r="I135" i="8"/>
  <c r="K135" i="8" s="1"/>
  <c r="I134" i="8"/>
  <c r="I133" i="8"/>
  <c r="K133" i="8" s="1"/>
  <c r="I132" i="8"/>
  <c r="I128" i="8"/>
  <c r="I129" i="8" s="1"/>
  <c r="I124" i="8"/>
  <c r="I123" i="8"/>
  <c r="K123" i="8" s="1"/>
  <c r="L123" i="8" s="1"/>
  <c r="I118" i="8"/>
  <c r="I117" i="8"/>
  <c r="K117" i="8" s="1"/>
  <c r="L117" i="8" s="1"/>
  <c r="I116" i="8"/>
  <c r="K116" i="8" s="1"/>
  <c r="I115" i="8"/>
  <c r="K115" i="8" s="1"/>
  <c r="I114" i="8"/>
  <c r="I113" i="8"/>
  <c r="I109" i="8"/>
  <c r="I105" i="8"/>
  <c r="I104" i="8"/>
  <c r="I100" i="8"/>
  <c r="K100" i="8" s="1"/>
  <c r="I99" i="8"/>
  <c r="I95" i="8"/>
  <c r="K95" i="8" s="1"/>
  <c r="I94" i="8"/>
  <c r="I93" i="8"/>
  <c r="I89" i="8"/>
  <c r="I88" i="8"/>
  <c r="K88" i="8" s="1"/>
  <c r="L88" i="8" s="1"/>
  <c r="I84" i="8"/>
  <c r="I83" i="8"/>
  <c r="K83" i="8" s="1"/>
  <c r="L83" i="8" s="1"/>
  <c r="I82" i="8"/>
  <c r="I81" i="8"/>
  <c r="K81" i="8" s="1"/>
  <c r="I80" i="8"/>
  <c r="I79" i="8"/>
  <c r="I75" i="8"/>
  <c r="I74" i="8"/>
  <c r="K74" i="8" s="1"/>
  <c r="L74" i="8" s="1"/>
  <c r="I70" i="8"/>
  <c r="I69" i="8"/>
  <c r="K69" i="8" s="1"/>
  <c r="L69" i="8" s="1"/>
  <c r="I65" i="8"/>
  <c r="I61" i="8"/>
  <c r="I60" i="8"/>
  <c r="I59" i="8"/>
  <c r="K59" i="8" s="1"/>
  <c r="L59" i="8" s="1"/>
  <c r="I58" i="8"/>
  <c r="K58" i="8" s="1"/>
  <c r="I57" i="8"/>
  <c r="K57" i="8" s="1"/>
  <c r="I53" i="8"/>
  <c r="I54" i="8" s="1"/>
  <c r="I49" i="8"/>
  <c r="I48" i="8"/>
  <c r="K48" i="8" s="1"/>
  <c r="L48" i="8" s="1"/>
  <c r="I44" i="8"/>
  <c r="I43" i="8"/>
  <c r="K43" i="8" s="1"/>
  <c r="L43" i="8" s="1"/>
  <c r="I39" i="8"/>
  <c r="I40" i="8" s="1"/>
  <c r="I35" i="8"/>
  <c r="I34" i="8"/>
  <c r="I30" i="8"/>
  <c r="I26" i="8"/>
  <c r="I27" i="8" s="1"/>
  <c r="I22" i="8"/>
  <c r="K22" i="8" s="1"/>
  <c r="L22" i="8" s="1"/>
  <c r="I21" i="8"/>
  <c r="I17" i="8"/>
  <c r="K17" i="8" s="1"/>
  <c r="L17" i="8" s="1"/>
  <c r="I16" i="8"/>
  <c r="K16" i="8" s="1"/>
  <c r="I15" i="8"/>
  <c r="I14" i="8"/>
  <c r="I13" i="8"/>
  <c r="K13" i="8" s="1"/>
  <c r="I12" i="8"/>
  <c r="I8" i="8"/>
  <c r="K8" i="8" s="1"/>
  <c r="I7" i="8"/>
  <c r="I3" i="8"/>
  <c r="K3" i="8" s="1"/>
  <c r="I9" i="8" l="1"/>
  <c r="L8" i="8"/>
  <c r="L3" i="8"/>
  <c r="L4" i="8" s="1"/>
  <c r="I18" i="8"/>
  <c r="K82" i="8"/>
  <c r="L82" i="8" s="1"/>
  <c r="K136" i="8"/>
  <c r="L136" i="8" s="1"/>
  <c r="K142" i="8"/>
  <c r="L142" i="8" s="1"/>
  <c r="K153" i="8"/>
  <c r="L153" i="8" s="1"/>
  <c r="I171" i="8"/>
  <c r="L13" i="8"/>
  <c r="L58" i="8"/>
  <c r="K145" i="8"/>
  <c r="L145" i="8" s="1"/>
  <c r="L116" i="8"/>
  <c r="L133" i="8"/>
  <c r="L150" i="8"/>
  <c r="I50" i="8"/>
  <c r="K61" i="8"/>
  <c r="L61" i="8" s="1"/>
  <c r="L81" i="8"/>
  <c r="I120" i="8"/>
  <c r="K128" i="8"/>
  <c r="K132" i="8"/>
  <c r="L132" i="8" s="1"/>
  <c r="K149" i="8"/>
  <c r="L149" i="8" s="1"/>
  <c r="K154" i="8"/>
  <c r="L154" i="8" s="1"/>
  <c r="K168" i="8"/>
  <c r="L168" i="8" s="1"/>
  <c r="K178" i="8"/>
  <c r="L178" i="8" s="1"/>
  <c r="L179" i="8" s="1"/>
  <c r="K7" i="8"/>
  <c r="K12" i="8"/>
  <c r="L12" i="8" s="1"/>
  <c r="I23" i="8"/>
  <c r="K26" i="8"/>
  <c r="L26" i="8" s="1"/>
  <c r="L27" i="8" s="1"/>
  <c r="I45" i="8"/>
  <c r="I96" i="8"/>
  <c r="L128" i="8"/>
  <c r="L129" i="8" s="1"/>
  <c r="K162" i="8"/>
  <c r="L162" i="8" s="1"/>
  <c r="K170" i="8"/>
  <c r="L170" i="8" s="1"/>
  <c r="K174" i="8"/>
  <c r="L174" i="8" s="1"/>
  <c r="L175" i="8" s="1"/>
  <c r="L156" i="8"/>
  <c r="K21" i="8"/>
  <c r="L21" i="8" s="1"/>
  <c r="L23" i="8" s="1"/>
  <c r="K53" i="8"/>
  <c r="L53" i="8" s="1"/>
  <c r="L54" i="8" s="1"/>
  <c r="I85" i="8"/>
  <c r="L100" i="8"/>
  <c r="K105" i="8"/>
  <c r="L105" i="8" s="1"/>
  <c r="L135" i="8"/>
  <c r="K148" i="8"/>
  <c r="L148" i="8" s="1"/>
  <c r="L152" i="8"/>
  <c r="I165" i="8"/>
  <c r="I31" i="8"/>
  <c r="K30" i="8"/>
  <c r="L30" i="8" s="1"/>
  <c r="L31" i="8" s="1"/>
  <c r="K60" i="8"/>
  <c r="L60" i="8" s="1"/>
  <c r="K80" i="8"/>
  <c r="L80" i="8" s="1"/>
  <c r="I101" i="8"/>
  <c r="K99" i="8"/>
  <c r="L99" i="8" s="1"/>
  <c r="K118" i="8"/>
  <c r="L118" i="8" s="1"/>
  <c r="K155" i="8"/>
  <c r="L155" i="8" s="1"/>
  <c r="K15" i="8"/>
  <c r="L15" i="8" s="1"/>
  <c r="I76" i="8"/>
  <c r="K75" i="8"/>
  <c r="L75" i="8" s="1"/>
  <c r="L76" i="8" s="1"/>
  <c r="K94" i="8"/>
  <c r="L94" i="8" s="1"/>
  <c r="K114" i="8"/>
  <c r="L114" i="8" s="1"/>
  <c r="I137" i="8"/>
  <c r="I158" i="8"/>
  <c r="K143" i="8"/>
  <c r="L143" i="8" s="1"/>
  <c r="L16" i="8"/>
  <c r="I36" i="8"/>
  <c r="I62" i="8"/>
  <c r="I71" i="8"/>
  <c r="K70" i="8"/>
  <c r="L70" i="8" s="1"/>
  <c r="L71" i="8" s="1"/>
  <c r="I90" i="8"/>
  <c r="K89" i="8"/>
  <c r="L89" i="8" s="1"/>
  <c r="L90" i="8" s="1"/>
  <c r="L95" i="8"/>
  <c r="I110" i="8"/>
  <c r="K109" i="8"/>
  <c r="L109" i="8" s="1"/>
  <c r="L110" i="8" s="1"/>
  <c r="L115" i="8"/>
  <c r="L144" i="8"/>
  <c r="K147" i="8"/>
  <c r="L147" i="8" s="1"/>
  <c r="K35" i="8"/>
  <c r="L35" i="8" s="1"/>
  <c r="I66" i="8"/>
  <c r="K65" i="8"/>
  <c r="L65" i="8" s="1"/>
  <c r="L66" i="8" s="1"/>
  <c r="K84" i="8"/>
  <c r="L84" i="8" s="1"/>
  <c r="I106" i="8"/>
  <c r="K104" i="8"/>
  <c r="L104" i="8" s="1"/>
  <c r="I125" i="8"/>
  <c r="K124" i="8"/>
  <c r="L124" i="8" s="1"/>
  <c r="L125" i="8" s="1"/>
  <c r="K134" i="8"/>
  <c r="L134" i="8" s="1"/>
  <c r="K151" i="8"/>
  <c r="L151" i="8" s="1"/>
  <c r="I4" i="8"/>
  <c r="L7" i="8"/>
  <c r="L9" i="8" s="1"/>
  <c r="L57" i="8"/>
  <c r="L140" i="8"/>
  <c r="L161" i="8"/>
  <c r="K14" i="8"/>
  <c r="L14" i="8" s="1"/>
  <c r="K34" i="8"/>
  <c r="L34" i="8" s="1"/>
  <c r="K39" i="8"/>
  <c r="L39" i="8" s="1"/>
  <c r="L40" i="8" s="1"/>
  <c r="K44" i="8"/>
  <c r="L44" i="8" s="1"/>
  <c r="L45" i="8" s="1"/>
  <c r="K49" i="8"/>
  <c r="L49" i="8" s="1"/>
  <c r="L50" i="8" s="1"/>
  <c r="K79" i="8"/>
  <c r="L79" i="8" s="1"/>
  <c r="K93" i="8"/>
  <c r="L93" i="8" s="1"/>
  <c r="K113" i="8"/>
  <c r="L113" i="8" s="1"/>
  <c r="L101" i="8" l="1"/>
  <c r="L36" i="8"/>
  <c r="L137" i="8"/>
  <c r="L165" i="8"/>
  <c r="L106" i="8"/>
  <c r="L171" i="8"/>
  <c r="L96" i="8"/>
  <c r="L85" i="8"/>
  <c r="L18" i="8"/>
  <c r="L158" i="8"/>
  <c r="L120" i="8"/>
  <c r="L62" i="8"/>
</calcChain>
</file>

<file path=xl/sharedStrings.xml><?xml version="1.0" encoding="utf-8"?>
<sst xmlns="http://schemas.openxmlformats.org/spreadsheetml/2006/main" count="869" uniqueCount="231">
  <si>
    <t>ZADANIE NR 1</t>
  </si>
  <si>
    <t>L.p.</t>
  </si>
  <si>
    <t>OPIS PRZEDMIOTU ZAMÓWIENIA
Nazwa produktu</t>
  </si>
  <si>
    <t>Szacunkowa liczba/ 12 m-cy</t>
  </si>
  <si>
    <t>Jednostlka miary</t>
  </si>
  <si>
    <t>Cena jednostkowa netto</t>
  </si>
  <si>
    <t>Wartość netto PLN</t>
  </si>
  <si>
    <t>Stawka VAT</t>
  </si>
  <si>
    <t>Wartość VAT</t>
  </si>
  <si>
    <t>Wartość brutto</t>
  </si>
  <si>
    <t>szt</t>
  </si>
  <si>
    <t>RAZEM</t>
  </si>
  <si>
    <t>x</t>
  </si>
  <si>
    <t>ZADANIE NR 2</t>
  </si>
  <si>
    <t>PRZYRZĄD DO BEZPIECZNEGO USUWANIA KLESZCZY</t>
  </si>
  <si>
    <t>Przyrząd do bezpiecznego usuwania kleszczy.</t>
  </si>
  <si>
    <t>ZADANIE NR 3</t>
  </si>
  <si>
    <t>KANIULE DOŻYLNE NEONATOLOGICZNE</t>
  </si>
  <si>
    <t>Kaniula dożylna 06 (26G) bez lub z dodatkowym portem, z uchwytem ułatwiającym wprowadzenie. Posiadająca system co najmniej dwukrotnego potwierdzenia wypływu krwi. Wykonana z PTFE. Widoczna w USG/RTG. Oznaczenie producenta na opakowaniu o braku lateksu w kaniuli. Pakowana w opakowania typu Tyvek uniemożliwiające przypadkowe otwarcie - zabezpieczające przed wilgocią. Kolor wg norm ISO 10555-5:2013 dotyczących kaniul. Zakończone końcówką Luer-Lock z koreczkiem. Jałowa z widoczną datą ważności i rozmiarem kaniuli na opakowaniu. Pakowana pojedyńczo - rękaw papierowo-foliowy.</t>
  </si>
  <si>
    <t>Kaniula dożylna 07 (24G) bez lub z dodatkowym portem, z uchwytem ułatwiającym wprowadzenie. Posiadająca system co najmniej dwukrotnego potwierdzenia wypływu krwi. Wykonana z PTFE. Widoczna w USG/RTG. Oznaczenie producenta na opakowaniu o braku lateksu w kaniuli. Pakowana w opakowania typu Tyvek uniemożliwiające przypadkowe otwarcie - zabezpieczające przed wilgocią. Kolor wg norm ISO 10555-5:2013 dotyczących kaniul. Zakończone końcówką Luer-Lock z koreczkiem. Jałowa z widoczną datą ważności i rozmiarem kaniuli na opakowaniu. Pakowana pojedyńczo - rękaw papierowo-foliowy.</t>
  </si>
  <si>
    <t>ZADANIE NR 4</t>
  </si>
  <si>
    <t>CEWNIKI UROLOGICZNE</t>
  </si>
  <si>
    <t>Cewnik typu Foleya z końcówką nelaton nr 8, 10. Wykonany z lateksu silikonowanego. Miękki, elastyczny, zakończony z jednej strony okrągło z dwoma bocznymi otworami. Zakończony z drugiej strony rozgałęzieniem z dwoma końcówkami, jedna z balonikiem z oznaczoną pojemnością i możliwością podawania do niego płynu ze strzykawki o zakończeniu typu Luer Lock oraz drugą końcówką stożkową do worka do zbiórki moczu. Jałowy, nietoksyczny. Pakowany pojedynczo z widoczną datą ważności.</t>
  </si>
  <si>
    <t>Cewnik typu Foleya z końcówką nelaton nr 12, 14, 16, 18, 20, 22, 24,26 z  balonem 5ml-15 ml. Wykonany z lateksu silikonowanego. Miękki, elastyczny, zakończony z jednej strony okrągło z dwoma bocznymi otworami. Zakończony z drugiej strony rozgałęzieniem z dwoma końcówkami, jedna z balonikiem z oznaczoną pojemnością i możliwością podawania do niego płynu ze strzykawki o zakończeniu typu Luer Lock oraz drugą końcówką stożkową do worka do zbiórki moczu. Jałowy, nietoksyczny. Pakowany pojedynczo z widoczną datą ważności.</t>
  </si>
  <si>
    <t>Cewnik Foleya, z PCV lub lateksowy pokryty silikonem, rozmiar:  20- 30  (z balonem 40 -50 ml), pakowany podwójnie folia/ papier-folia</t>
  </si>
  <si>
    <t>Cewnik Nelaton CH6 - CH20 sterylny, wykonany z PCV medycznego, nietoksyczny, zakończony owalnie z dwoma otworami z boku, długość  360 mm - 410 mm, opakowanie pojedyncze: folia-papier, pakowane pojedyńczo z widoczną datą ważności, rozmiar kodowany kolorem dla łatwej identyfikacji, miękki.</t>
  </si>
  <si>
    <t>Cewnik Tiemanna, wykonane z medycznego PVC, zmrożona powierzchnia, półprzeźroczysty konektor, CH 8-26 dł, 400 -410 mm, Sterylny pakowany pojedyńczo z widoczną datą ważności.</t>
  </si>
  <si>
    <t>Cewnik Couveliera, wykonane z medycznego PVC, zmrożona powierzchnia, półprzeźroczysty konektor,  CH 20-26, Sterylny pakowany pojedyńczo z widoczną datą ważności.</t>
  </si>
  <si>
    <t>ZADANIE NR 5</t>
  </si>
  <si>
    <t>WORKI DO ZBIÓRKI MOCZU</t>
  </si>
  <si>
    <t>System zamknięty do pomiaru diurezy godzinowej. Składający się z drenu, komory pomiarowej drenu. Zabezpieczony przed zaginaniem, posiadający zastawkę przeciwzwrotną w  łączniku lub w drenie zabezpieczającą przed cofaniem moczu do drenu oraz uniwersalny, bezigłowy port do pobierania próbek. Długość drenu 110-150 cm. Komora pomiarowa umieszczona nad workiem o poj. 500 ml. Wyposażona w komorę kroplową z filtrem hydrofobowym antybakteryjnym. Opróżniana bez konieczności manewrowania komorą. Worek o pojemności 2 000 ml, posiadający zastawkę przeciwzwrotną oraz filtr antybakteryjny, worek posiadający komorę pomiarową i kranik spustowy.</t>
  </si>
  <si>
    <t xml:space="preserve">Worki do dobowej zbiórki moczu w systemie zamkniętym. Worek o pojemności 2 000 ml. Posiadający zastawkę antyzwrotną zapobiegającą cofaniu moczu do drenu. Posiadają zawór spustowy - poprzeczny . Z czytelną malejącą skalą, czysty biologicznie lub sterylne. </t>
  </si>
  <si>
    <t>ZADANIE NR 6</t>
  </si>
  <si>
    <t>AKCESORIA DO ZABIEGÓW UROLOGICZNYCH</t>
  </si>
  <si>
    <t>Igła do pistoletu Magnum 12x10-20x20</t>
  </si>
  <si>
    <t>ZADANIE NR 7</t>
  </si>
  <si>
    <t>Taśma do leczenia wysiłkowego nietrzymania moczu u kobiet. Parametry: materiał monofilament polipropylenowy,  plastikowa  osłonka na taśmie – dla zapewnienia sterylności, w środku brak osłonki na odcinku min. 1,5cm (ułatwia lepsze pozycjonowanie taśmy) gramatura 48g/m² (+/- 0,02g/m²), grubość siatki 0,33mm (+/- 1%),  porowatość – geometria romboidalna max. 1870µm (+/-10µm), grubość nitki 80µm (+/-0,5µm),  rozmiar: dł. 45Cm (+/-0,5cm), szer. 1,1cm, wytrzymałość na rozciąganie od 68N/cm – do maksymalnie 70 N/cm, technologia quadriaxial (obecność włókien skośnych zapewniających mniejsze ryzyko deformacji we wszystkich kierunkach), brzegi taśmy zakończone bezpiecznymi pętelkami. 
W środkowej części taśmy 3 markery (jeden centralny na całej szerokości taśmy        i dwa krótsze po bokach w odległości 7,5mm od centralnego i 5mm od osłonek).</t>
  </si>
  <si>
    <t xml:space="preserve">Na czas trwania umowy przetargowej firma zobowiązana jest dostarczyć narzędzie do implantacji taśm (igła przezpochwowa łukowata) wielokrotnego użytku. </t>
  </si>
  <si>
    <t>ZADANIE NR 8</t>
  </si>
  <si>
    <t>ZESTAW DO POMIARU RZUTU SERCA I INWAZYJNEGO POMIARU RR I OCŻ</t>
  </si>
  <si>
    <t>Zestaw do pomiaru rzutu serca – czujnik Flo-Trac jednorazowy, jałowy monitorujący ciśnienie śródnaczyniowe po podłączeniu do cewników monitorowania ciśnienia. Jałowy przewód jednorazowego użytku z czerwonym złączem może być podłączony tylko do przewodu firmy Edwards ze złączem przeznaczonym wyłącznie do używanego monitora ciśnienia (Monitor NIHON KOHDEN LIFE SCOPE). Jałowy przewód jednorazowego użytku z zielonym złączem może być tylko podłączony do przewodu APCO firmy Edwards przeznaczony do sprzętu firmy Edwards monitorującego pojemność minutową serca na podstawie ciśnienia tętniczego. Pomiar metodą Vigileo</t>
  </si>
  <si>
    <t>Inwazyjny pomiar ciśnienia – jednorazowy przetwornik ciśnienia krwi Edwards Lifesciences do inwazyjnego pomiaru RR i OCŻ o długości 350 cm do przewodu połączeniowego IPC. (monitor NIHON KOHDEN LIFE SCOPE już jest wyposażony w przewód połączeniowy IPC)</t>
  </si>
  <si>
    <t>ZADANIE NR 9</t>
  </si>
  <si>
    <t>ABSORBER DWUTLENKU WĘGLA</t>
  </si>
  <si>
    <t xml:space="preserve">Absorber dwutlenku węgla do aparatów do znieczulenia wszystkich typów, nie zawierający wodorotlenku sodu i wodorotlenku potasu, nie wchodzący w reakcje z lekami anestetycznymi, nieodwracalnie zmieniający kolor granulatu po osiągnięciu stanu zużycia, bezpieczny dla pacjenta i personelu oraz środowiska. Opakowanie 5l </t>
  </si>
  <si>
    <t>DRENY TLENOWE</t>
  </si>
  <si>
    <t>Dren tlenowy o długości od 180 cm do 210 cm bez zawartości ftalanów o przekroju gwiazdkowym, niezałamujący się, zakończony dwustronnie miękkimi elastycznymi końcówkami nasadowymi.Produkt czysty mikrobiologicznie.</t>
  </si>
  <si>
    <t>Dren tlenowy o długości od 400 cm do 420 cm bez zawartości ftalanów o przekroju gwiazdkowym, niezałamujący się, zakończony dwustronnie miękkimi elastycznymi końcówkami nasadowymi.Produkt czysty mikrobiologicznie.</t>
  </si>
  <si>
    <t>ZADANIE NR 10</t>
  </si>
  <si>
    <t>DO WSTRZYKIWACZA ŚRODKÓW KONTRASTOWYCH DO BADAŃ METODĄ TOMOGRAFII KOMPUTEROWEJ MEDRAD CENTARGO</t>
  </si>
  <si>
    <t xml:space="preserve">Jednorazowa sterylna linia pacjenta o długości 250 cm z dwoma zaworami bezpieczeństwa do strzykawki automatycznej MEDRAD CENTARGO </t>
  </si>
  <si>
    <t>Zestaw dzienny o gwarantowanej sterylności do 24 godzin do strzykawki automatycznej MEDRAD CENTARGO 500 ml</t>
  </si>
  <si>
    <t>ARTYKUŁY MEDYCZNE SPECJALISTYCZNE</t>
  </si>
  <si>
    <t>Płytki Bivalve stosowane do operacji przegrody nosa (różna wielkość)</t>
  </si>
  <si>
    <t>ZADANIE NR 11</t>
  </si>
  <si>
    <t>Łącznik obrotowy, kątowy z uszczelnionym wejściem do bronchoskopu, sterylny</t>
  </si>
  <si>
    <t>Elastyczny łącznik karbowany, zespolony z podwójnie obrotowym łącznikiem kątowym, z portem do odsysania, jednorazowy 15 mm F (22 mm M, sterylny, dł. ok. 13 cm+łącznik)</t>
  </si>
  <si>
    <t>Układ oddechowy anestezjologiczny dla dorosłych o długości do 150cm z trójnikiem Y z portami, trzecia rura o długości 90cm, worek bezlateksowy 2 l, układ niesterylny, posiadający certyfikat producenta dotyczący użytkowania na 7 dni</t>
  </si>
  <si>
    <t>Układ oddechowy anestezjologiczny dla dzieci o długości do 150cm z trójnikiem Y z portami, trzecia rura o długości 90cm, worek bezlateksowy 1 l, układ niesterylny, posiadający certyfikat producenta dotyczący użytkowania na 7 dni</t>
  </si>
  <si>
    <t>Obwód oddechowy składający się z dwóch rur rozciągliwych do 180cm z trójnikiem Y, złącze respiratora 22F, złącze pacjenta 22M/15F, sterylny</t>
  </si>
  <si>
    <t>ZADANIE NR 12</t>
  </si>
  <si>
    <t>Jednorazowy układ oddechowy kompatybilny z respiratorem transportowym OSIRIS</t>
  </si>
  <si>
    <t>ZADANIE NR 13</t>
  </si>
  <si>
    <t>Czujnik saturacji Nellcor dla noworodków i niemowląt, jednorazowy, sterylny, kompatybilny z technologią OxiMax, umożliwiającą dokładniejszy pomiar saturacji przy niskich poziomach saturacji</t>
  </si>
  <si>
    <t>Opaska do mocowania czujnika saturacji dla noworodków i niemowląt</t>
  </si>
  <si>
    <t>ZADANIE NR 14</t>
  </si>
  <si>
    <t>ELEKTRODY DO APARATÓW EKG</t>
  </si>
  <si>
    <t>Elektroda kończynowa klipsowa dla dorosłych ( 1 kompl.=4 szt.)</t>
  </si>
  <si>
    <t>KPL</t>
  </si>
  <si>
    <t>Elektroda przedsercowa przyssawkowa gruszkowa dla dorosłych ( 1 kopmpl.= 6 szt.)</t>
  </si>
  <si>
    <t>ZADANIE NR 15</t>
  </si>
  <si>
    <t>AKCESORIA DO CPAP</t>
  </si>
  <si>
    <t>Układ oddechowy z generatorem do CPAP Infant Flow z komorą MR 290 RT 224 jednoraz. Układ z podgrzewanym ramieniem wdechowym przystosowany do nawilżacza Fisher Paykel model MR 850, długość 140-150cm, średnica wewnętrzna 10mm na całości układu; komplet zawierający komorę z automatycznym pobieraniem wody, z dwoma pływakami zabezpieczającymi przed dostaniem się wody do układu oddechowego. Linia wdechowa układu połączona z generatorem poprzez przegub obrotowy umocowany do czapki za pomocą tasiemek. Układ wraz z komorą tworzy komplet tj.  znajduje się w jednym opakowaniu.</t>
  </si>
  <si>
    <t>Filtr bakteryjny do CPAP jednorazowy IHC 602</t>
  </si>
  <si>
    <t xml:space="preserve">Czapeczka Infant Flow różne rozmiary </t>
  </si>
  <si>
    <t>Maska nosowa S, M, L, XL</t>
  </si>
  <si>
    <t>Czujnik brzuszny oddechów do CPAP</t>
  </si>
  <si>
    <t>Paski do mocowania układu oddechowego do CPAP</t>
  </si>
  <si>
    <t>ZADANIE NR 16</t>
  </si>
  <si>
    <t>ZESTAW DO HEMODIALIZY</t>
  </si>
  <si>
    <t>Zestaw do hemodializy zawierający: cewnik dwuświatłowy 12 Fr o długości 16 cm, światła wewnętrzne 12 Ga, 12 Ga, prowadnicę 0,89 mm o długości 60 cm, igłę wprowadzającą 18 Ga x 6,35 cm, strzykawkę 5 ml z otworem w tłoku do bezkrwawego wprowadzania prowadnicy , rozszerzadło, mocowanie do skóry. Cewnik wykonany z poliuretanu z miękką atraumatyczną końcówką, ze znacznikami długości, widocznymi w promieniach RTG. prowadnica druciana z jednym końcem prostym i drugim ,, J,, umieszczona w sztywnym kołczanie z uchwytem ułatwiającym wprowadzenie prowadnicy jedną ręką.</t>
  </si>
  <si>
    <t>Zestaw do hemodializy zawierający: cewnik dwuświatłowy 12 Fr o długości 20 cm, światła wewnętrzne 12 Ga, 12 Ga, prowadnicę 0,89 mm o długości 68 cm, igłę wprowadzającą 18 Ga x 6,35 cm, strzykawkę 5 ml z otworem w tłoku do bezkrwawego wprowadzania prowadnicy, rozszerzadło, mocowanie do skóry. Cewnik wykonany z poliuretanu z miękką atraumatyczną końcówką, ze znacznikami długości, widocznymi w promieniach RTG. prowadnica druciana z jednym końcem prostym i drugim ”J,, umieszczona w sztywnym kołczanie z uchwytem ułatwiającym wprowadzenie prowadnicy jedną ręką.</t>
  </si>
  <si>
    <t>ZADANIE NR 17</t>
  </si>
  <si>
    <t>Szyna palcowa aluminiowa 200 x 20 mm</t>
  </si>
  <si>
    <t>Szyna palcowa aluminiowa 400 x 20 mm</t>
  </si>
  <si>
    <t>Szyna palcowa aluminiowa 500 x 20 mm</t>
  </si>
  <si>
    <t>ZADANIE NR 18</t>
  </si>
  <si>
    <t>WKŁADY DO SYSTEMU ODSYSANIA</t>
  </si>
  <si>
    <t>Wkład jednorazowego użytku poj. 2000 ml i 3000 ml uszczelniany automatycznie po uruchomieniu ssania, bez konieczności wciskania wkładu w pojemnik, uchwyt do bezpiecznego demontażu, filtr przeciwbakteryjny i zastawka zabezpieczająca źródło ssania przed zalaniem, w pokrywie tylko 1 króciec (króciec kątowy, schodkowy, obrotowy), szeroki port w pokrywie do pobierania próbek i przytwierdzona na stałe zatyczka do zamykania portu pacjenta. Wkład w formie całkowicie sprasowanej, zajmującej mało miejsca magazynowego. Kompatybilny z osprzętem (pojemniki i uchwyty) będącym na wyposażeniu szpitala</t>
  </si>
  <si>
    <t>Wkład j.w. z drenem o dł. 1,8m z dodatkowym łącznikiem z regulacją ssania, wszystkie 3 elementy jednego producenta, zapakowane fabrycznie w jedno opakowanie, jako zestaw.</t>
  </si>
  <si>
    <t>ZADANIE NR 19</t>
  </si>
  <si>
    <t xml:space="preserve">Wzierniki uszne (4,0) jednorazowego użytku do otoskopów KAWE, RIESTER, HEINE, LUXAMED </t>
  </si>
  <si>
    <t xml:space="preserve">Wzierniki uszne dla dzieci (2,5) jednorazowego użytku do otoskopów KAWE, RIESTER, HEINE, LUXAMED </t>
  </si>
  <si>
    <t>ZADANIE NR 20</t>
  </si>
  <si>
    <t>ELEKTRONICZNE TERMOMETRY BEZDOTYKOWE</t>
  </si>
  <si>
    <t>Termometr bezdotykowy</t>
  </si>
  <si>
    <t>ZADANIE NR 21</t>
  </si>
  <si>
    <t>STAPLERY</t>
  </si>
  <si>
    <t>Jednorazowy stapler liniowy o długości linii szwu 61 mm do użycia z uniwersalnym ładunkiem z nożem, z dwiema potrójnymi liniami zszywek o wysokości zamkniętej zszywki 1,5 lub 1,8mm lub 2,0mm.</t>
  </si>
  <si>
    <t>Ładunek z nożem do jednorazowego staplera liniowego o linii szwu 61mm z dwiema liniami zszywek o wysokości zamkniętej zszywki 1,5mm lub 1,8mm lub 2,0mm.</t>
  </si>
  <si>
    <t>Jednorazowy stapler liniowy o długości linii szwu 81 mm do użycia z uniwersalnym ładunkiem z nożem, z dwiema potrójnymi liniami zszywek o wysokości zamkniętej zszywki 1,5 lub 1,8mm lub 2,0mm.</t>
  </si>
  <si>
    <t>Ładunek z nożem do jednorazowego staplera liniowego o linii szwu 81mm z dwiema liniami zszywek o wysokości zamkniętej zszywki 1,5mm lub 1,8mm lub 2,0mm.</t>
  </si>
  <si>
    <t>Jednorazowy stapler tnący (kształt półksiężyca) o długości cięcia 40mm, do tkanki grubej.</t>
  </si>
  <si>
    <t xml:space="preserve">Jednorazowy stapler okrężny wygięty o długości trzonu 18 cm z kontrolowanym dociskiem tkanki i regulowaną wysokością zamknięcia zszywki w zakresie od 1mm do 2,5mm. Rozmiary staplera: 25mm, 29mm lub 33mm. Wysokość otwartej zszywki 5,5mm. </t>
  </si>
  <si>
    <t>Zamawiający każdorazowo określi średnicę główki przy składaniu zamówienia.</t>
  </si>
  <si>
    <t>ZADANIE NR 23</t>
  </si>
  <si>
    <t>Ewakuator laparoskopowy do ekstrakcji usuniętych struktur, wyposażony w drut wykonany z nitinolu. Pojemność 200 ml, średnica 5 cm, szerokość 9 cm, długość 19 cm. Worek umieszczony w tubusie bez uchwytów ograniczających głębokość aplikacji o długości roboczej 22,5 cm</t>
  </si>
  <si>
    <t>Stapler skórny z 35 zszywkami Regular. Długość zszywki 5,9 mm, wysokość 3,9 mm, średnica 0,5 mm. Stapler wyposażony w blokadę umożliwiającą stopniowe zamykanie zszywki bez możliwości jej wypadnięcia</t>
  </si>
  <si>
    <t>ARTYKUŁY MEDYCZNE RATUNKOWE</t>
  </si>
  <si>
    <t>Kołnierz ortopedyczny regulowany dla dorosłych stosowany w ratownictwie med.</t>
  </si>
  <si>
    <t>Kołnierz ortopedyczny regulowany dla dzieci stosowany w ratownictwie med.</t>
  </si>
  <si>
    <t>Kołnierz ortopedyczny typu Campa wykonany z elastycznego termoplastycznego tworzywa wzmocniony w części przedniej i tylnej; rozmiar M, L, XL</t>
  </si>
  <si>
    <t>Folia – koc ratunkowy</t>
  </si>
  <si>
    <t>Chusta trójkątna włókninowa</t>
  </si>
  <si>
    <t>DRENY, CEWNIKI</t>
  </si>
  <si>
    <t>Cewnik do odsysania górnych dróg oddechowych bez kontroli ssania Ch 4-10, dł. Cewnika 400 mm</t>
  </si>
  <si>
    <t>Cewnik do odsysania górnych dróg oddechowych bez kontroli ssania  Ch 12-18, dł. cewnika 600 mm</t>
  </si>
  <si>
    <t>Zgłębnik żołądkowy dł. 800 mm, bez kontrastu, bez prowadnicy, Ch 6-12</t>
  </si>
  <si>
    <t>Zgłębnik żołądkowy dł. 1250 mm, bez kontrastu, bez prowadnicy, Ch 14-22</t>
  </si>
  <si>
    <t>Dren Pezzer dł. 400 mm z minimum 3 otworami drenującymi, Ch 10-34</t>
  </si>
  <si>
    <t>Dren do dróg żółciowych T-Kehr 70x5x5, Ch 10-16, lateksowy miękki lub silikonowy</t>
  </si>
  <si>
    <t>Dren Ulmera – bez trokara, zmienna średnica otworów, długość 750 mm, długość perforacji 100 mm, sterylny, Ch 12-18</t>
  </si>
  <si>
    <t>Butelka do długotrwałego odsysania ran do drenu Ulmera z nasadką umożliwiającą dopasowanie drenów Ch 12-18, z kapturkiem zamykającym, pojemność 200 ml, sterylna</t>
  </si>
  <si>
    <t>Dren do ssaka z łącznikiem z końcówkami żeńską i męską, Ch 24, dł. 210 cm</t>
  </si>
  <si>
    <t>Dren do odsysania pola operacyjnego z końcówką odsysającą zakrzywioną, bez otworu bocznego, dł. 300 cm</t>
  </si>
  <si>
    <t>Zatyczka uniwersalna do cewników, sterylna</t>
  </si>
  <si>
    <t>Dren do drenażu klatki piersiowej Thorax, z kontrastem rtg, bez trokara, długość min. 500 mm, rozm. Ch 24, 28, 32</t>
  </si>
  <si>
    <t>Dren do drenażu klatki piersiowej Thorax, z kontrastem rtg, z trokarem, długość min. 500 mm, rozm. Ch 24, 28, 32</t>
  </si>
  <si>
    <t>Sonda Sengstakena</t>
  </si>
  <si>
    <t>Cewnik do karmienia, skalowany, dł, 400 mm, Ch 6-8</t>
  </si>
  <si>
    <t>Cewnik pępowinowy, dł. 400 mm, rozm. 6F</t>
  </si>
  <si>
    <t xml:space="preserve">Dren do cystoskopu lub resektoskopu (do podawania płynów) pojedynczy </t>
  </si>
  <si>
    <t>Dren do cystoskopu lub resektoskopu (do podawania płynów) podwójny</t>
  </si>
  <si>
    <t>ZADANIE NR 24</t>
  </si>
  <si>
    <t>ARTYKUŁY OGÓLNOSZPITALNE HIGIENICZNE</t>
  </si>
  <si>
    <t>Myjka typu rękawica, jednorazowa ze środkiem myjącym, gramatura 100g/m²   (op. 20 szt.).   Wymagania: przeznaczone dla mycia chorych , zawierające hypoalergiczny środek myjący;  w składzie, wymagające minimalnego zużycia wody, łatwe w użyciu i praktyce, lekkie, jedna ściereczka wystarczająca do umycia całego pacjenta</t>
  </si>
  <si>
    <t>op</t>
  </si>
  <si>
    <t>Golarka medyczna,  jednorazowa do przygotowania pola operacyjnego (op. 50 szt.) typu Gallant. Wymagania: - lekkie i proste w użyciu, posiadające dogodny sposób przygotowania pola oper.</t>
  </si>
  <si>
    <t>- do usuwania owłosienia z każdej okolicy ciała,  maksymalnie przy samej skórze</t>
  </si>
  <si>
    <t>- ostrza bezpieczne, chroniące skórę przed uszkodzeniem</t>
  </si>
  <si>
    <t>ZADANIE NR 25</t>
  </si>
  <si>
    <t xml:space="preserve">ZESTAWY UNIWERSALNE, DO ZNIECZULEŃ, ZABIEGOWE, DO PORODU. </t>
  </si>
  <si>
    <t>Jałowy zestaw uniwersalny w składzie:
-1 szt. serweta przylepna z włókniny foliowanej polipropylenowo-polietylenowej, gramatura min. 43g/m2, roz. 180 -190cm x 200-240 cm
-2 szt. serweta przylepna z włókniny foliowanej polipropylenowo-polietylenowej, gramatura min.43g/m2, roz. 75cm x 90 cm
-1 szt. serweta z włókniny foliowanej polipropylenowo-polietylenowej, gramatura min.43g/m2, roz. 180x180cm
-1 szt. serweta na stół instrumentalny, roz.150x190 cm
-1 szt. serweta na stolik Mayo, roz. 80ccm x 145 cm
Opakowanie typu TYVEC/Folia. Na opakowaniu minimum 2 repozycjonowalne etykiety samoprzylepne zawierające min. numer katalogowy, serię, datę ważności oraz informację o producencie służące do archiwizacji danych. W dobrze widocznej części opakowania umieszczona etykieta pokazująca obrazkowo elementy wchodzące w skład zestawu oraz ich rozmiary.</t>
  </si>
  <si>
    <t>Zestaw do znieczulenia przewodowego:
1 serweta do nakrycia stolika intrumentacyjnego stanowiąca opakowanie zestawu , rozmiar 75-90 x 90-100 [cm], gramatura min. 35 gr/m2
1 serweta bez przylepca, rozmiar 60-75 x 85-90 [cm], gramatura min. 35 gr/m2
1 serweta z otworem i przylepcem, rozmiar 45-75 x 75-90 [cm] otwór o średnicy 7-8 cm, gramatura min. 35 gr/m2
minimum 7 kompresów gazowych, rozmiar 7,5 x 7,5 [cm]
1 pęseta plastikowa lub kleszczyki plastikowe , dł. 10-14 [cm]
Opakowanie typu TYVEC/Folia. Na opakowaniu minimum 2 repozycjonowalne etykiety samoprzylepne zawierające min. numer katalogowy, serię, datę ważności oraz informację o producencie służące do archiwizacji danych. W dobrze widocznej części opakowania umieszczona etykieta pokazująca obrazkowo elementy wchodzące w skład zestawu oraz ich rozmiary.</t>
  </si>
  <si>
    <t>Jałowy zestaw do porodu w składzie:
-2 szt. Serweta gazowa 90x75cm 4W, tasiemka
-20 szt. Kompresy gazowe 10x10cm, 17N, 8-warstwowe, gramatura 1 szt. 2,11g
-1 szt. Podkład chłonny 90x60cm
-1 szt. Serweta kompresowa włókninowa biała, chłonna, rozm. 80x 60cm
-6 szt. Serweta kompresowa włókninowa biała, chłonna, rozm. 25x20cm
-1 szt. Zacisk na pępowinę
-1 szt. Fartuch chirurgiczny. rozm. XL
-1 szt. podkład chłonny 60 x 60cm
-1 szt serweta 2-warstwowa, polipropylenowo-polietylenowa o gramaturze 56g/m2 rozm. 150x90cm
Opakowanie typu TYVEC/Folia. Na opakowaniu minimum 2 repozycjonowalne etykiety samoprzylepne zawierające min. numer katalogowy, serię, datę ważności oraz informację o producencie służące do archiwizacji danych. W dobrze widocznej części opakowania umieszczona etykieta pokazująca obrazkowo elementy wchodzące w skład zestawu oraz ich rozmiary.</t>
  </si>
  <si>
    <t>ZADANIE NR 26</t>
  </si>
  <si>
    <t>FARTUCH MEDYCZNY PODFOLIOWANY</t>
  </si>
  <si>
    <t>Fartuch medyczny, ochronny, podfoliowany, wykonany z włókniny polipropylenowej, gramatura min. 38g/m2. Fartuch podfoliowany w części: przedniej + rękawy, ( materiał PP+PE), ze ściągaczem poliestrowym.
Rozmiar L, XL</t>
  </si>
  <si>
    <t>szt.</t>
  </si>
  <si>
    <t>ZADANIE NR 27</t>
  </si>
  <si>
    <t>ZESTAW DO OPERACJI KOŃCZYNY Z OSŁONĄ NA KONCZYNĘ</t>
  </si>
  <si>
    <t>Zestaw do operacji kończyny z osłoną na kończynę
Minimalny skład zestawu (Zamawiający dopuszcza dodatkowe elementy w zestawie):
2 taśmy przylepne 9-10 x 50 cm
1 wzmocniona osłona na stolik Mayo 78-80 x 145-146 cm,
4 ręczniki do osuszania rąk 30-40 x 30-40 cm
1 elastyczna osłona na kończynę 22-30 x -75-90 cm
1 serweta 150-160 x 190-200 cm
1 serweta do operacji kończyn 230-240 x 300- 320 cm z elastycznym otworem samouszczelniającym o średnicy 7 -8 cm z padem chłonnym 50 x 50-100 cm i 2 organizatorami
1 serweta na stół do instrumentarium 150-160 x 190-200 cm,
Serwety z materiału dwuwarstwowego o dużej chłonności i wysokiej odporności na przeniknie cieczy, gramatura 65g/m2. Produkt sterylny, pakowany w sposób gwarantujący aseptyczny sposób aplikacji zawartości pakietu. Materiał obłożenia musi spełniać wymogi normy PN-EN 13795
Opakowanie typu folia-papier. Na opakowaniu minimum 2 repozycjonowalne etykiety samoprzylepne zawierające min. numer katalogowy, serię, datę ważności oraz informację o producencie służące do archiwizacji danych. W dobrze widocznej części opakowania umieszczona etykieta pokazująca obrazkowo elementy wchodzące w skład zestawu oraz ich rozmiary. Na zestawie powinno być wyraźne oznaczenie kierunku rozkładania (system strzałek)</t>
  </si>
  <si>
    <t>1.</t>
  </si>
  <si>
    <t>2.</t>
  </si>
  <si>
    <t>3.</t>
  </si>
  <si>
    <t>4.</t>
  </si>
  <si>
    <t>5.</t>
  </si>
  <si>
    <t>j.w.  27 G x 88 mm</t>
  </si>
  <si>
    <t>6.</t>
  </si>
  <si>
    <t xml:space="preserve">Igła do nakłuć lędźwiowych o dwustrefowym szlifie, minimalizującym otwór w oponie twardej i popunkcyjny ból głowy, 26 G, dł. 88 mm z prowadnicą, jałowa, apirogenna, nietoksyczna </t>
  </si>
  <si>
    <t>7.</t>
  </si>
  <si>
    <t>Igła do nakłuć lędźwiowych STANDARD 25 G, dł. 88 mm, jałowa, apirogenna, nietoksyczna, z ostrzem typu Quincke, idealnie dopasowany mandryn, przeźroczysta nasadka ułatwiająca wizualizację płynu, eliptyczny wygodny uchwyt ze wskaźnikiem położenia szlifu w uchwycie igły i mandrynu, pryzmat wizualizacyjny zmieniający barwę pod wpływem płynu mózgowo-rdzeniowego; dostarczana z oddzielnie pakowaną prowadnicą 20 G</t>
  </si>
  <si>
    <t>8.</t>
  </si>
  <si>
    <t>Igła do nakłuć lędźwiowych STANDARD 25 G, dł. 120 mm, bez prowadnicy, jałowa, apirogenna, nietoksyczna, z ostrzem typu Quincke, idealnie dopasowany mandryn, przeźroczysta nasadka ułatwiająca wizualizację płynu, eliptyczny wygodny uchwyt ze wskaźnikiem położenia szlifu w uchwycie igły i mandrynu, pryzmat wizualizacyjny zmieniający barwę pod wpływem płynu mózgowo-rdzeniowego</t>
  </si>
  <si>
    <t>9.</t>
  </si>
  <si>
    <t>Igła jałowa, apirogenna, nietoksyczna, 25 G, dł. 88 mm do znieczuleń podpajęczynówkowych, ostrze typu  Pencil Point, uchwyt igły ze wskaźnikiem położenia szlifu igły, z wbudowanym pryzmatem zmieniającym barwę po wypełnieniu płynem mózgowo-rdzeniowym</t>
  </si>
  <si>
    <t xml:space="preserve">Pojemnik z wodą sterylną o pojemności 325 ml do dozowników tlenowych, wyposażony w głowicę do zimnego nawilżania, z możliwością zastosowania do ciepłej i zimnej nebulizacji, wielu pacjentom, przez okres minimum 70 dni. </t>
  </si>
  <si>
    <t>Akcesoria powyższe muszą pasować do reduktorów tlenowych będących na wyposażeniu placówki.</t>
  </si>
  <si>
    <t>Filtr elektrostatyczny, sterylny, skuteczność filtracji bakterii  i wirusów min. 99,99% waga do 20 g , objętość ściśliwa do 35 ml do użytku 24h</t>
  </si>
  <si>
    <t>-   filtr wlotu powietrza</t>
  </si>
  <si>
    <t>Zestaw do znieczulenia zewnątrzoponowego w składzie: igła Touhy 18Gx100mm, cewnik 20G z miękkim atraumatycznym końcem, strzykawka do metody spadku oporu, filtr płaski 0,2 mikrona, system mocowania do skóry umożliwiający dostęp do niego z każdej strony, łącznik zatrzaskowy do cewnika</t>
  </si>
  <si>
    <t>Opatrunek do cewnika znieczulenia zewnątrzoponowego z poz. 1</t>
  </si>
  <si>
    <t>Igła do znieczuleń splotów nerwowych obwodowych z użyciem stymulatora i pod kontrolą USG typu Stimuplex Ultra 360, długość: 50mm, 80mm, 100mm</t>
  </si>
  <si>
    <t>Zestaw zawierający: sterylną osłonę na głowicę USG rozmiar 13cm x 61cm, sterylny żel do USG, gumki mocujące osłonę na głowicy nie zawierające lateksu, sterylne samoprzylepne taśmy, sterylną serwetę</t>
  </si>
  <si>
    <t>Zestaw do ciągłej blokady nerwów obwodowych zawierający cewnik o wysokiej echogeniczności do pracy z USG, cewnik na igle o średnicy 25G</t>
  </si>
  <si>
    <t>Infuzyjny system pomiaru ośrodkowego ciśnienia żylnego (OCŻ) wraz z zestawem do przetoczeń Intrafix Air, z kranikiem trójdrożnym, odpowietrznikiem z filtrem bakteryjnym na końcu drenu do skali, z zakończeniem Lock, skala pomiarowa od +35 do -15 cmH2O z bardzo czytelnym wynikiem na skali, ze wskaźnikiem pozycji 0 ruchomym na obie strony, skali wielokrotnego użytku, z dwoma uniwersalnymi uchwytami mocującymi skalę do pionowego stojaka</t>
  </si>
  <si>
    <t xml:space="preserve">Cewnik do żył centralnych dwukanałowy typu Certofix Duo zakładany metodą Seldingera, do żyły szyjnej długości 20cm. Cewnik do cewnikowania żyły głównej zakładany metodą Seldingera, z możliwością identyfikacji położenia cewnika za pomocą odprowadzeń EKG, w składzie zestawu: cewnik kontrastujący w promieniach RTG, strzykawka 5ml trzyczęściowa, skalpel, igła ze zintegrowaną zastawką typu V o długości 70-80mm, cewnik wykonany z poliuretanu (atraumatyczny koniec cewnika), znaczniki do kontroli położenia cewnika, prowadnica metalowa J o długości 50cm odporna na zginanie, rozszerzadło z tworzywa sztucznego, klips mocujący, skrzydełko mocujące przesuwane i stałe, kabelek łączący do EKG, przeźroczyste końcówki Lock, zaciski do krótkotrwałych przerw w infuzji. Zestaw posiada światła 16G/16G </t>
  </si>
  <si>
    <t xml:space="preserve">Cewnik do żył centralnych trzykanałowy typu Certofix Trio zakładany metodą Seldingera, do żyły podobojczykowej długości 20cm. Cewnik do cewnikowania żyły głównej zakładany metodą Seldingera, z możliwością identyfikacji położenia cewnika za pomocą odprowadzeń EKG, w składzie zestawu: cewnik kontrastujący w promieniach RTG, strzykawka 5ml trzyczęściowa, skalpel, igła ze zintegrowaną zastawką typu V o długości 70-80mm, cewnik wykonany z poliuretanu (atraumatyczny koniec cewnika), znaczniki do kontroli położenia cewnika, prowadnica metalowa J o długości 70cm odporna na zginanie, rozszerzadło z tworzywa sztucznego, klips mocujący, skrzydełko mocujące przesuwane i stałe, kabelek łączący do EKG, przeźroczyste końcówki Lock, zaciski do krótkotrwałych przerw w infuzji. Zestaw posiada światła 16G/18G/18G </t>
  </si>
  <si>
    <t>10.</t>
  </si>
  <si>
    <t>Cewnik do żył centralnych trzykanałowy typu Certofix Trio z powłoką antybakteryjną zakładany metodą Seldingera, do żyły podobojczykowej, długości 20cm.                                  Cewnik do cewnikowania żyły głównej zakładany metodą Seldingera, z możliwością identyfikacji położenia cewnika za pomocą odprowadzeń EKG, posiadający dwupunktowy system mocowania do skóry i przeźroczyste dreniki infuzyjne doprowadzające do poszczególnych kanałów cewników z zaciskami oraz zakończeniami w postaci łączników dostępu bezigłowego; średnice kanałów 16G/18G/18G, rozmiar 7Fx20cm, z odporną na zaginanie  prowadnicą wykonaną z nitinolu. W zeatwie igła Seldingera 18Gx20cm.</t>
  </si>
  <si>
    <t>11.</t>
  </si>
  <si>
    <t>12.</t>
  </si>
  <si>
    <t>Zestaw do punkcji opłucnej typu Pleurofix z zastawką bezzwrotną</t>
  </si>
  <si>
    <t>13.</t>
  </si>
  <si>
    <t>Zestaw do płukania otrzewnej typu Peritofix</t>
  </si>
  <si>
    <t>14.</t>
  </si>
  <si>
    <t>Transofix – krótki kolec przelewowy do przelewania płynów w bezpieczny sposób</t>
  </si>
  <si>
    <t>15.</t>
  </si>
  <si>
    <t>Igła podobojczykowa  - MT4/G12 80mm</t>
  </si>
  <si>
    <t>16.</t>
  </si>
  <si>
    <t>Igła podobojczykowa  - MT3/G14 80mm</t>
  </si>
  <si>
    <t>17.</t>
  </si>
  <si>
    <t>Ostrza wymienne do trzonków ze stali węglowej, radiacyjne, ostrzone metodą piaskową lub laserową Nr 10 – 24  a’100 szt. (za wyjątkiem produkcji chińskiej)</t>
  </si>
  <si>
    <t>Kranik trójdrożny biały</t>
  </si>
  <si>
    <t>Kranik trójdrożny czarny</t>
  </si>
  <si>
    <t>Kranik trójdrożny z przedłużaczem 10-12 cm</t>
  </si>
  <si>
    <t>ZADANIE NR 22</t>
  </si>
  <si>
    <t>PROTEZY SAMOPRĘŻNE HAMMER MED</t>
  </si>
  <si>
    <t>Protezy plastikowe do dróg żółciowych typu "Amsterdam", wymagane rozmiary 7, 8.5, 10 i 11.5 Fr dł. od 5 do 15 cm.</t>
  </si>
  <si>
    <t>ZADANIE NR 28</t>
  </si>
  <si>
    <t>ZADANIE NR 29</t>
  </si>
  <si>
    <t>ZADANIE NR 30</t>
  </si>
  <si>
    <t>ZADANIE NR 31</t>
  </si>
  <si>
    <r>
      <t xml:space="preserve">Producent 
</t>
    </r>
    <r>
      <rPr>
        <sz val="10"/>
        <rFont val="Times New Roman"/>
        <family val="1"/>
        <charset val="238"/>
      </rPr>
      <t>(wypełnia Wykonawca)</t>
    </r>
  </si>
  <si>
    <r>
      <t xml:space="preserve">EAN/UDI 
</t>
    </r>
    <r>
      <rPr>
        <sz val="10"/>
        <rFont val="Times New Roman"/>
        <family val="1"/>
        <charset val="238"/>
      </rPr>
      <t>(jeśli dotyczy )</t>
    </r>
  </si>
  <si>
    <r>
      <t xml:space="preserve">Nr katalogowy
</t>
    </r>
    <r>
      <rPr>
        <sz val="10"/>
        <rFont val="Times New Roman"/>
        <family val="1"/>
        <charset val="238"/>
      </rPr>
      <t>(wypełnia wykonawca</t>
    </r>
    <r>
      <rPr>
        <b/>
        <sz val="10"/>
        <rFont val="Times New Roman"/>
        <family val="1"/>
        <charset val="238"/>
      </rPr>
      <t>)</t>
    </r>
  </si>
  <si>
    <r>
      <t xml:space="preserve">Producent
</t>
    </r>
    <r>
      <rPr>
        <sz val="10"/>
        <color rgb="FF000000"/>
        <rFont val="Times New Roman"/>
        <family val="1"/>
        <charset val="238"/>
      </rPr>
      <t>(wypełnia Wykonawca)</t>
    </r>
  </si>
  <si>
    <r>
      <t xml:space="preserve">EAN/UDI
</t>
    </r>
    <r>
      <rPr>
        <sz val="10"/>
        <color rgb="FF000000"/>
        <rFont val="Times New Roman"/>
        <family val="1"/>
        <charset val="238"/>
      </rPr>
      <t>(jeśli dotyczy )</t>
    </r>
  </si>
  <si>
    <r>
      <t xml:space="preserve">Nr katalogowy
</t>
    </r>
    <r>
      <rPr>
        <sz val="10"/>
        <color rgb="FF000000"/>
        <rFont val="Times New Roman"/>
        <family val="1"/>
        <charset val="238"/>
      </rPr>
      <t>(wypełnia wykonawca</t>
    </r>
    <r>
      <rPr>
        <b/>
        <sz val="10"/>
        <color rgb="FF000000"/>
        <rFont val="Times New Roman"/>
        <family val="1"/>
        <charset val="238"/>
      </rPr>
      <t>)</t>
    </r>
  </si>
  <si>
    <t xml:space="preserve">Zamknięty system do nawilżania w systemie Respiflo  o pojemności 325 ml napełniony jałową, apirogenną wodą do terapii inhalacyjnej, W zestawie sterylny adapter łączący reduktor z pojemnikiem. </t>
  </si>
  <si>
    <r>
      <t>Wymiennik ciepła i wilgoci  tzw. sztuczny nos dla pacjentów z  tracheostomią okrągły z portem do podawania tlenu, oraz możliwością odsysania i pobierania próbek bez odłączania wymiennika , objętość ściśliwa max 17 ml, waga do 9 g,   powierzchnia wymiany wilgoci  &gt;500 cm</t>
    </r>
    <r>
      <rPr>
        <vertAlign val="superscript"/>
        <sz val="10"/>
        <color rgb="FF000000"/>
        <rFont val="Times New Roman"/>
        <family val="1"/>
        <charset val="238"/>
      </rPr>
      <t>2</t>
    </r>
    <r>
      <rPr>
        <sz val="10"/>
        <color rgb="FF000000"/>
        <rFont val="Times New Roman"/>
        <family val="1"/>
        <charset val="238"/>
      </rPr>
      <t>,  sterylny</t>
    </r>
  </si>
  <si>
    <r>
      <t>Filtr oddechowy dla dzieci elektrostatyczny z wymiennikiem ciepła i wilgoci o skuteczności filtracji bakterii i wirusów  &gt;99,99%, sterylny, masa max 21g, objętość ściśliwa max. 28 ml, powierzchnia filtrująca do 20 cm</t>
    </r>
    <r>
      <rPr>
        <vertAlign val="superscript"/>
        <sz val="10"/>
        <color rgb="FF000000"/>
        <rFont val="Times New Roman"/>
        <family val="1"/>
        <charset val="238"/>
      </rPr>
      <t>2</t>
    </r>
    <r>
      <rPr>
        <sz val="10"/>
        <color rgb="FF000000"/>
        <rFont val="Times New Roman"/>
        <family val="1"/>
        <charset val="238"/>
      </rPr>
      <t>, skuteczność nawilżania przy VT 250ml min. 31 mg/l (po 2 godz.) , objętość ściśliwa max 27 ml, z portem kapno</t>
    </r>
  </si>
  <si>
    <r>
      <t>Filtr elektrostatyczny z wydzielonym celulozowym wymiennikiem ciepła i wilgoci o skuteczności nawilżania przy VT 500 ml min. 30,5 mg H</t>
    </r>
    <r>
      <rPr>
        <vertAlign val="subscript"/>
        <sz val="10"/>
        <color rgb="FF000000"/>
        <rFont val="Times New Roman"/>
        <family val="1"/>
        <charset val="238"/>
      </rPr>
      <t>2</t>
    </r>
    <r>
      <rPr>
        <sz val="10"/>
        <color rgb="FF000000"/>
        <rFont val="Times New Roman"/>
        <family val="1"/>
        <charset val="238"/>
      </rPr>
      <t>O/l , sterylny waga do 30 g  powierzchnia filtracji min 22 cm</t>
    </r>
    <r>
      <rPr>
        <vertAlign val="superscript"/>
        <sz val="10"/>
        <color rgb="FF000000"/>
        <rFont val="Times New Roman"/>
        <family val="1"/>
        <charset val="238"/>
      </rPr>
      <t>2</t>
    </r>
    <r>
      <rPr>
        <sz val="10"/>
        <color rgb="FF000000"/>
        <rFont val="Times New Roman"/>
        <family val="1"/>
        <charset val="238"/>
      </rPr>
      <t>, opór przy przepływie 60 l/min max 2,5 cm H</t>
    </r>
    <r>
      <rPr>
        <vertAlign val="subscript"/>
        <sz val="10"/>
        <color rgb="FF000000"/>
        <rFont val="Times New Roman"/>
        <family val="1"/>
        <charset val="238"/>
      </rPr>
      <t>2</t>
    </r>
    <r>
      <rPr>
        <sz val="10"/>
        <color rgb="FF000000"/>
        <rFont val="Times New Roman"/>
        <family val="1"/>
        <charset val="238"/>
      </rPr>
      <t>O, skuteczność filtracji bakterii i wirusów min. 99,99% objętość ściśliwa do 45ml</t>
    </r>
  </si>
  <si>
    <t xml:space="preserve">Filtry do respiratora NPB 760 Puritan Bennet: </t>
  </si>
  <si>
    <t>a</t>
  </si>
  <si>
    <t>b</t>
  </si>
  <si>
    <t>-     filtr respiratora chłodzącego</t>
  </si>
  <si>
    <t xml:space="preserve">Zestaw do połączonego znieczulenia zewnątrzoponowego i podpajęczynówkowego  z jednego dostępu (CSE) typu Espocan G27x53/8 w składzie: 
-igła zewnątrzoponowa ze szlifem Touhy 18Gx88mm z plastikowym mandrynem i uchwytem igły ze skrzydełkami, znaczniki na igle co 1cm, 
-dodatkowy otwór w osi igły Touhy, w osi zgięcia do wprowadzenia igły podpajęczynówkowej, 
-igła podpajęczynówkowa o długości 138,5mm typu pencil point 27G,
-cewnik zewnątrzoponowy 20G z zamkniętym, zaokrąglonym, oznaczonym kolorem końcem cewnika, z trzema otworami bocznymi, długość 1000mm,
-znaczniki długości obecne na cewniku max. do 200-210mm,
-łącznik do cewnika zewnątrzoponowego, zakończenie luer-lock,
-system stabilizujący (blokujący) igłę podpajęczynówkową w igle zewnątrzoponowej,
-plastikowa strzykawka niskooporowa (do techniki utraty oporu LOR) 10ml, końcówka Luer,
- filtr przeciwbakteryjny 0,2µm płaski o zakończeniu Luer-Lock z koreczkiem zamyk. </t>
  </si>
  <si>
    <r>
      <t xml:space="preserve">Cewnik do żył centralnych pięciokanałowy 12F, zakładany metodą Seldingera, </t>
    </r>
    <r>
      <rPr>
        <sz val="9"/>
        <color theme="1"/>
        <rFont val="Times New Roman"/>
        <family val="1"/>
        <charset val="238"/>
      </rPr>
      <t>o średnicy świateł cewnika 12G/16G/18G o długości 20cm. W zestawie cewnik poliuretanowy z miękkim końcem i znacznikami długości, możliwością mocowania cewnika do skóry,  prowadnicą wykonaną z Nitinolu (odporną na zagniania) o średnicy 0,89mm i długości 50cm, igła Seldingera 18G/70mm ze zintegrowanym na stałe portem bocznym umożliwiającym wprowadzenie prowadnicy bez rozłączania strzykawki. W zestawie także strzykawka 3-częściowa 5ml z końcówką luer lock, rozszerzadło oraz kabelek elektryczny umożliwiający za pomocą odprowadzeń EKG ocenę poprawnego położenia cewnika w naczyniu. Światła kanałów cewnika, zaopatrzone w zastawki dostępu bezigłowego z koreczkami.</t>
    </r>
  </si>
  <si>
    <t>Igła do nakłuć lędźwiowych STANDARD 19 G, dł. 88 -90 mm, jałowa, apirogenna, nietoksyczna, z ostrzem typu Quincke, idealnie dopasowany mandryn, przeźroczysta nasadka ułatwiająca wizualizację płynu, eliptyczny wygodny uchwyt ze wskaźnikiem położenia szlifu w uchwycie igły i mandrynu, pryzmat wizualizacyjny zmieniający barwę pod wpływem płynu mózgowo-rdzeniowego</t>
  </si>
  <si>
    <t>j.w.  22 G x 88- 90 mm</t>
  </si>
  <si>
    <t>j.w.  25 G x 88 -90 mm</t>
  </si>
  <si>
    <t>j.w.  26 G x 88 -90 mm</t>
  </si>
  <si>
    <t>IGŁY DO NAKŁUĆ LĘDŹWIOWYCH</t>
  </si>
  <si>
    <t>ZESTAWY MEDYCZNE SPECJALISTYCZNE</t>
  </si>
  <si>
    <t>ZADANIE NR 32</t>
  </si>
  <si>
    <t>ZADANIE NR 33</t>
  </si>
  <si>
    <t>ZADANIE NR 34</t>
  </si>
  <si>
    <t>ZADANIE NR 35</t>
  </si>
  <si>
    <t>WODA DO DOZOWNIKÓW TLENOWYCH*</t>
  </si>
  <si>
    <t>FILTRY*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</si>
</sst>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\-??_-;_-@_-"/>
    <numFmt numFmtId="165" formatCode="#,##0.00&quot;      &quot;;#,##0.00&quot;      &quot;;\-#&quot;      &quot;;\ @\ "/>
    <numFmt numFmtId="167" formatCode="_-* #,##0.00\ _z_ł_-;\-* #,##0.00\ _z_ł_-;_-* \-??\ _z_ł_-;_-@_-"/>
  </numFmts>
  <fonts count="17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1"/>
      <color rgb="FF000000"/>
      <name val="Calibri"/>
      <family val="2"/>
      <charset val="1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vertAlign val="superscript"/>
      <sz val="10"/>
      <color rgb="FF000000"/>
      <name val="Times New Roman"/>
      <family val="1"/>
      <charset val="238"/>
    </font>
    <font>
      <vertAlign val="subscript"/>
      <sz val="10"/>
      <color rgb="FF00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8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C6D9F1"/>
        <bgColor rgb="FFD0CECE"/>
      </patternFill>
    </fill>
    <fill>
      <patternFill patternType="solid">
        <fgColor rgb="FFFFFFFF"/>
        <bgColor rgb="FFFFFFCC"/>
      </patternFill>
    </fill>
    <fill>
      <patternFill patternType="solid">
        <fgColor rgb="FFD0CECE"/>
        <bgColor rgb="FFC6D9F1"/>
      </patternFill>
    </fill>
    <fill>
      <patternFill patternType="solid">
        <fgColor rgb="FFFFFFFF"/>
        <bgColor indexed="64"/>
      </patternFill>
    </fill>
    <fill>
      <patternFill patternType="solid">
        <fgColor rgb="FFC6D9F1"/>
        <bgColor rgb="FFC0C0C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164" fontId="4" fillId="0" borderId="0" applyBorder="0" applyProtection="0"/>
    <xf numFmtId="165" fontId="1" fillId="0" borderId="0"/>
    <xf numFmtId="167" fontId="4" fillId="0" borderId="0" applyBorder="0" applyProtection="0"/>
  </cellStyleXfs>
  <cellXfs count="109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Font="1"/>
    <xf numFmtId="2" fontId="5" fillId="0" borderId="0" xfId="0" applyNumberFormat="1" applyFont="1"/>
    <xf numFmtId="0" fontId="5" fillId="0" borderId="0" xfId="0" applyFont="1" applyAlignment="1">
      <alignment horizontal="center"/>
    </xf>
    <xf numFmtId="0" fontId="3" fillId="0" borderId="0" xfId="0" applyFont="1"/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3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7" fillId="0" borderId="0" xfId="0" applyFont="1"/>
    <xf numFmtId="0" fontId="6" fillId="0" borderId="2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  <protection locked="0"/>
    </xf>
    <xf numFmtId="2" fontId="6" fillId="0" borderId="2" xfId="0" applyNumberFormat="1" applyFont="1" applyBorder="1" applyAlignment="1" applyProtection="1">
      <alignment horizontal="center" vertical="center" wrapText="1"/>
      <protection locked="0"/>
    </xf>
    <xf numFmtId="164" fontId="6" fillId="0" borderId="2" xfId="1" applyFont="1" applyBorder="1" applyAlignment="1" applyProtection="1">
      <alignment horizontal="center" vertical="center" wrapText="1"/>
      <protection locked="0"/>
    </xf>
    <xf numFmtId="9" fontId="6" fillId="0" borderId="2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3" fontId="5" fillId="0" borderId="0" xfId="0" applyNumberFormat="1" applyFont="1" applyAlignment="1">
      <alignment horizontal="center" vertical="center" wrapText="1"/>
    </xf>
    <xf numFmtId="2" fontId="5" fillId="0" borderId="3" xfId="0" applyNumberFormat="1" applyFont="1" applyBorder="1" applyAlignment="1" applyProtection="1">
      <alignment horizontal="center" vertical="center" wrapText="1"/>
      <protection locked="0"/>
    </xf>
    <xf numFmtId="164" fontId="5" fillId="0" borderId="3" xfId="1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3" fontId="6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 applyProtection="1">
      <alignment horizontal="center" vertical="center" wrapText="1"/>
      <protection locked="0"/>
    </xf>
    <xf numFmtId="164" fontId="5" fillId="0" borderId="2" xfId="1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2" fontId="5" fillId="0" borderId="0" xfId="0" applyNumberFormat="1" applyFont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>
      <alignment vertical="center" wrapText="1"/>
    </xf>
    <xf numFmtId="0" fontId="6" fillId="3" borderId="4" xfId="0" applyFont="1" applyFill="1" applyBorder="1" applyAlignment="1" applyProtection="1">
      <alignment horizontal="center" vertical="center"/>
      <protection locked="0"/>
    </xf>
    <xf numFmtId="164" fontId="6" fillId="0" borderId="2" xfId="1" applyFont="1" applyBorder="1" applyAlignment="1" applyProtection="1">
      <alignment vertical="center" wrapText="1"/>
      <protection locked="0"/>
    </xf>
    <xf numFmtId="0" fontId="8" fillId="0" borderId="2" xfId="0" applyFont="1" applyBorder="1" applyAlignment="1">
      <alignment horizontal="left" vertical="center" wrapText="1"/>
    </xf>
    <xf numFmtId="0" fontId="9" fillId="0" borderId="2" xfId="0" applyFont="1" applyBorder="1" applyAlignment="1" applyProtection="1">
      <alignment horizontal="center" vertical="center" wrapText="1"/>
      <protection locked="0"/>
    </xf>
    <xf numFmtId="3" fontId="2" fillId="0" borderId="2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1" xfId="1" applyFont="1" applyBorder="1" applyAlignment="1" applyProtection="1">
      <alignment horizontal="center" vertical="center" wrapText="1"/>
      <protection locked="0"/>
    </xf>
    <xf numFmtId="9" fontId="6" fillId="0" borderId="1" xfId="0" applyNumberFormat="1" applyFont="1" applyBorder="1" applyAlignment="1" applyProtection="1">
      <alignment horizontal="center" vertical="center" wrapText="1"/>
      <protection locked="0"/>
    </xf>
    <xf numFmtId="2" fontId="3" fillId="0" borderId="0" xfId="0" applyNumberFormat="1" applyFont="1"/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3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2" fontId="2" fillId="0" borderId="2" xfId="0" applyNumberFormat="1" applyFont="1" applyBorder="1" applyAlignment="1" applyProtection="1">
      <alignment horizontal="center" vertical="center" wrapText="1"/>
      <protection locked="0"/>
    </xf>
    <xf numFmtId="165" fontId="2" fillId="0" borderId="2" xfId="2" applyFont="1" applyBorder="1" applyAlignment="1" applyProtection="1">
      <alignment horizontal="center" vertical="center" wrapText="1"/>
      <protection locked="0"/>
    </xf>
    <xf numFmtId="9" fontId="2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3" fontId="3" fillId="0" borderId="0" xfId="0" applyNumberFormat="1" applyFont="1" applyAlignment="1">
      <alignment horizontal="center" vertical="center" wrapText="1"/>
    </xf>
    <xf numFmtId="2" fontId="3" fillId="4" borderId="3" xfId="0" applyNumberFormat="1" applyFont="1" applyFill="1" applyBorder="1" applyAlignment="1" applyProtection="1">
      <alignment horizontal="center" vertical="center" wrapText="1"/>
      <protection locked="0"/>
    </xf>
    <xf numFmtId="165" fontId="3" fillId="4" borderId="3" xfId="2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2" fontId="2" fillId="0" borderId="0" xfId="0" applyNumberFormat="1" applyFont="1"/>
    <xf numFmtId="0" fontId="2" fillId="5" borderId="2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6" fillId="0" borderId="0" xfId="0" applyFont="1"/>
    <xf numFmtId="2" fontId="6" fillId="0" borderId="0" xfId="0" applyNumberFormat="1" applyFont="1"/>
    <xf numFmtId="0" fontId="5" fillId="6" borderId="1" xfId="0" applyFont="1" applyFill="1" applyBorder="1" applyAlignment="1" applyProtection="1">
      <alignment horizontal="center" vertical="center"/>
      <protection locked="0"/>
    </xf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3" fontId="5" fillId="6" borderId="1" xfId="0" applyNumberFormat="1" applyFont="1" applyFill="1" applyBorder="1" applyAlignment="1">
      <alignment horizontal="center" vertical="center" wrapText="1"/>
    </xf>
    <xf numFmtId="2" fontId="5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2" xfId="0" applyFont="1" applyFill="1" applyBorder="1" applyAlignment="1">
      <alignment horizontal="center" vertical="center" wrapText="1"/>
    </xf>
    <xf numFmtId="164" fontId="6" fillId="0" borderId="3" xfId="1" applyFont="1" applyBorder="1" applyAlignment="1" applyProtection="1">
      <alignment horizontal="center" vertical="center" wrapText="1"/>
      <protection locked="0"/>
    </xf>
    <xf numFmtId="9" fontId="6" fillId="0" borderId="3" xfId="0" applyNumberFormat="1" applyFont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4" fillId="0" borderId="9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67" fontId="6" fillId="0" borderId="2" xfId="3" applyFont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>
      <alignment horizontal="center" vertical="center" wrapText="1"/>
    </xf>
    <xf numFmtId="167" fontId="6" fillId="0" borderId="1" xfId="3" applyFont="1" applyBorder="1" applyAlignment="1" applyProtection="1">
      <alignment horizontal="center" vertical="center" wrapText="1"/>
      <protection locked="0"/>
    </xf>
    <xf numFmtId="167" fontId="5" fillId="0" borderId="2" xfId="3" applyFont="1" applyBorder="1" applyAlignment="1" applyProtection="1">
      <alignment horizontal="center" vertical="center" wrapText="1"/>
      <protection locked="0"/>
    </xf>
    <xf numFmtId="167" fontId="5" fillId="0" borderId="3" xfId="3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7" borderId="10" xfId="0" applyFont="1" applyFill="1" applyBorder="1" applyAlignment="1">
      <alignment horizontal="left" wrapText="1"/>
    </xf>
    <xf numFmtId="164" fontId="6" fillId="0" borderId="2" xfId="1" applyFont="1" applyBorder="1" applyAlignment="1" applyProtection="1">
      <alignment horizontal="center" vertical="center" wrapText="1"/>
      <protection locked="0"/>
    </xf>
    <xf numFmtId="0" fontId="5" fillId="7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7" borderId="0" xfId="0" applyFont="1" applyFill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wrapText="1"/>
      <protection locked="0"/>
    </xf>
    <xf numFmtId="2" fontId="6" fillId="0" borderId="2" xfId="0" applyNumberFormat="1" applyFont="1" applyBorder="1" applyAlignment="1" applyProtection="1">
      <alignment horizontal="center" vertical="center" wrapText="1"/>
      <protection locked="0"/>
    </xf>
    <xf numFmtId="9" fontId="6" fillId="0" borderId="2" xfId="0" applyNumberFormat="1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>
      <alignment horizontal="center" vertical="center" wrapText="1"/>
    </xf>
    <xf numFmtId="0" fontId="5" fillId="7" borderId="0" xfId="0" applyFont="1" applyFill="1" applyAlignment="1">
      <alignment horizontal="left" vertical="center"/>
    </xf>
  </cellXfs>
  <cellStyles count="4">
    <cellStyle name="Dziesiętny" xfId="1" builtinId="3"/>
    <cellStyle name="Dziesiętny 2" xfId="3" xr:uid="{EC95A4B8-61DC-44DB-A1EA-B1849DF87850}"/>
    <cellStyle name="Normalny" xfId="0" builtinId="0"/>
    <cellStyle name="Tekst objaśnienia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MG236"/>
  <sheetViews>
    <sheetView tabSelected="1" topLeftCell="A217" zoomScale="95" zoomScaleNormal="95" workbookViewId="0">
      <selection activeCell="B224" sqref="B224:F224"/>
    </sheetView>
  </sheetViews>
  <sheetFormatPr defaultRowHeight="15" x14ac:dyDescent="0.25"/>
  <cols>
    <col min="1" max="1" width="15.140625" style="10" customWidth="1"/>
    <col min="2" max="2" width="67.28515625" style="10" customWidth="1"/>
    <col min="3" max="3" width="24.140625" style="10" customWidth="1"/>
    <col min="4" max="4" width="12.7109375" style="10" customWidth="1"/>
    <col min="5" max="5" width="13.42578125" style="10" customWidth="1"/>
    <col min="6" max="6" width="11" style="10" customWidth="1"/>
    <col min="7" max="7" width="10.42578125" style="10" customWidth="1"/>
    <col min="8" max="8" width="9.140625" style="72" customWidth="1"/>
    <col min="9" max="9" width="13.140625" style="10" customWidth="1"/>
    <col min="10" max="10" width="15.42578125" style="10" customWidth="1"/>
    <col min="11" max="11" width="14.28515625" style="10" customWidth="1"/>
    <col min="12" max="12" width="14.5703125" style="74" customWidth="1"/>
    <col min="13" max="1021" width="9.140625" style="10" customWidth="1"/>
    <col min="1022" max="16384" width="9.140625" style="11"/>
  </cols>
  <sheetData>
    <row r="1" spans="1:12" s="5" customFormat="1" ht="12.75" x14ac:dyDescent="0.2">
      <c r="A1" s="1" t="s">
        <v>0</v>
      </c>
      <c r="B1" s="108" t="s">
        <v>14</v>
      </c>
      <c r="C1" s="108"/>
      <c r="D1" s="108"/>
      <c r="E1" s="108"/>
      <c r="F1" s="2"/>
      <c r="G1" s="2"/>
      <c r="H1" s="3"/>
      <c r="I1" s="2"/>
      <c r="J1" s="2"/>
      <c r="K1" s="2"/>
      <c r="L1" s="4"/>
    </row>
    <row r="2" spans="1:12" ht="38.25" x14ac:dyDescent="0.25">
      <c r="A2" s="6" t="s">
        <v>1</v>
      </c>
      <c r="B2" s="7" t="s">
        <v>2</v>
      </c>
      <c r="C2" s="7" t="s">
        <v>203</v>
      </c>
      <c r="D2" s="7" t="s">
        <v>204</v>
      </c>
      <c r="E2" s="7" t="s">
        <v>205</v>
      </c>
      <c r="F2" s="8" t="s">
        <v>3</v>
      </c>
      <c r="G2" s="7" t="s">
        <v>4</v>
      </c>
      <c r="H2" s="9" t="s">
        <v>5</v>
      </c>
      <c r="I2" s="7" t="s">
        <v>6</v>
      </c>
      <c r="J2" s="7" t="s">
        <v>7</v>
      </c>
      <c r="K2" s="7" t="s">
        <v>8</v>
      </c>
      <c r="L2" s="7" t="s">
        <v>9</v>
      </c>
    </row>
    <row r="3" spans="1:12" x14ac:dyDescent="0.25">
      <c r="A3" s="12">
        <v>1</v>
      </c>
      <c r="B3" s="26" t="s">
        <v>15</v>
      </c>
      <c r="C3" s="14"/>
      <c r="D3" s="14"/>
      <c r="E3" s="14"/>
      <c r="F3" s="27">
        <v>50</v>
      </c>
      <c r="G3" s="16" t="s">
        <v>10</v>
      </c>
      <c r="H3" s="17"/>
      <c r="I3" s="18">
        <f>F3*H3</f>
        <v>0</v>
      </c>
      <c r="J3" s="19">
        <v>0.23</v>
      </c>
      <c r="K3" s="18">
        <f>I3*J3</f>
        <v>0</v>
      </c>
      <c r="L3" s="18">
        <f>I3+K3</f>
        <v>0</v>
      </c>
    </row>
    <row r="4" spans="1:12" x14ac:dyDescent="0.25">
      <c r="A4" s="20"/>
      <c r="B4" s="21"/>
      <c r="C4" s="21"/>
      <c r="D4" s="21"/>
      <c r="E4" s="21"/>
      <c r="F4" s="22"/>
      <c r="G4" s="21"/>
      <c r="H4" s="28" t="s">
        <v>11</v>
      </c>
      <c r="I4" s="29">
        <f>SUM(I3)</f>
        <v>0</v>
      </c>
      <c r="J4" s="25" t="s">
        <v>12</v>
      </c>
      <c r="K4" s="25" t="s">
        <v>12</v>
      </c>
      <c r="L4" s="29">
        <f>SUM(L3)</f>
        <v>0</v>
      </c>
    </row>
    <row r="5" spans="1:12" s="5" customFormat="1" ht="12.75" x14ac:dyDescent="0.2">
      <c r="A5" s="1" t="s">
        <v>13</v>
      </c>
      <c r="B5" s="108" t="s">
        <v>17</v>
      </c>
      <c r="C5" s="108"/>
      <c r="D5" s="108"/>
      <c r="E5" s="108"/>
      <c r="F5" s="108"/>
      <c r="G5" s="2"/>
      <c r="H5" s="3"/>
      <c r="I5" s="2"/>
      <c r="J5" s="2"/>
      <c r="K5" s="2"/>
      <c r="L5" s="4"/>
    </row>
    <row r="6" spans="1:12" ht="38.25" x14ac:dyDescent="0.25">
      <c r="A6" s="6" t="s">
        <v>1</v>
      </c>
      <c r="B6" s="7" t="s">
        <v>2</v>
      </c>
      <c r="C6" s="7" t="s">
        <v>203</v>
      </c>
      <c r="D6" s="7" t="s">
        <v>204</v>
      </c>
      <c r="E6" s="7" t="s">
        <v>205</v>
      </c>
      <c r="F6" s="8" t="s">
        <v>3</v>
      </c>
      <c r="G6" s="7" t="s">
        <v>4</v>
      </c>
      <c r="H6" s="9" t="s">
        <v>5</v>
      </c>
      <c r="I6" s="7" t="s">
        <v>6</v>
      </c>
      <c r="J6" s="7" t="s">
        <v>7</v>
      </c>
      <c r="K6" s="7" t="s">
        <v>8</v>
      </c>
      <c r="L6" s="7" t="s">
        <v>9</v>
      </c>
    </row>
    <row r="7" spans="1:12" ht="102" x14ac:dyDescent="0.25">
      <c r="A7" s="12">
        <v>1</v>
      </c>
      <c r="B7" s="13" t="s">
        <v>18</v>
      </c>
      <c r="C7" s="14"/>
      <c r="D7" s="14"/>
      <c r="E7" s="14"/>
      <c r="F7" s="15">
        <v>700</v>
      </c>
      <c r="G7" s="16" t="s">
        <v>10</v>
      </c>
      <c r="H7" s="17"/>
      <c r="I7" s="18">
        <f>F7*H7</f>
        <v>0</v>
      </c>
      <c r="J7" s="19">
        <v>0.08</v>
      </c>
      <c r="K7" s="18">
        <f>I7*J7</f>
        <v>0</v>
      </c>
      <c r="L7" s="18">
        <f>I7+K7</f>
        <v>0</v>
      </c>
    </row>
    <row r="8" spans="1:12" ht="102" x14ac:dyDescent="0.25">
      <c r="A8" s="12">
        <v>2</v>
      </c>
      <c r="B8" s="13" t="s">
        <v>19</v>
      </c>
      <c r="C8" s="14"/>
      <c r="D8" s="14"/>
      <c r="E8" s="14"/>
      <c r="F8" s="15">
        <v>700</v>
      </c>
      <c r="G8" s="16" t="s">
        <v>10</v>
      </c>
      <c r="H8" s="17"/>
      <c r="I8" s="18">
        <f>F8*H8</f>
        <v>0</v>
      </c>
      <c r="J8" s="19">
        <v>0.08</v>
      </c>
      <c r="K8" s="18">
        <f>I8*J8</f>
        <v>0</v>
      </c>
      <c r="L8" s="18">
        <f>I8+K8</f>
        <v>0</v>
      </c>
    </row>
    <row r="9" spans="1:12" x14ac:dyDescent="0.25">
      <c r="A9" s="20"/>
      <c r="B9" s="21"/>
      <c r="C9" s="21"/>
      <c r="D9" s="21"/>
      <c r="E9" s="21"/>
      <c r="F9" s="22"/>
      <c r="G9" s="21"/>
      <c r="H9" s="23" t="s">
        <v>11</v>
      </c>
      <c r="I9" s="24">
        <f>SUM(I7:I8)</f>
        <v>0</v>
      </c>
      <c r="J9" s="25" t="s">
        <v>12</v>
      </c>
      <c r="K9" s="24" t="s">
        <v>12</v>
      </c>
      <c r="L9" s="24">
        <f>SUM(L7:L8)</f>
        <v>0</v>
      </c>
    </row>
    <row r="10" spans="1:12" s="5" customFormat="1" ht="12.75" x14ac:dyDescent="0.2">
      <c r="A10" s="1" t="s">
        <v>16</v>
      </c>
      <c r="B10" s="99" t="s">
        <v>21</v>
      </c>
      <c r="C10" s="99"/>
      <c r="D10" s="99"/>
      <c r="E10" s="99"/>
      <c r="F10" s="99"/>
      <c r="G10" s="2"/>
      <c r="H10" s="3"/>
      <c r="I10" s="2"/>
      <c r="J10" s="2"/>
      <c r="K10" s="2"/>
      <c r="L10" s="4"/>
    </row>
    <row r="11" spans="1:12" ht="38.25" x14ac:dyDescent="0.25">
      <c r="A11" s="6" t="s">
        <v>1</v>
      </c>
      <c r="B11" s="7" t="s">
        <v>2</v>
      </c>
      <c r="C11" s="7" t="s">
        <v>203</v>
      </c>
      <c r="D11" s="7" t="s">
        <v>204</v>
      </c>
      <c r="E11" s="7" t="s">
        <v>205</v>
      </c>
      <c r="F11" s="8" t="s">
        <v>3</v>
      </c>
      <c r="G11" s="7" t="s">
        <v>4</v>
      </c>
      <c r="H11" s="9" t="s">
        <v>5</v>
      </c>
      <c r="I11" s="7" t="s">
        <v>6</v>
      </c>
      <c r="J11" s="7" t="s">
        <v>7</v>
      </c>
      <c r="K11" s="7" t="s">
        <v>8</v>
      </c>
      <c r="L11" s="7" t="s">
        <v>9</v>
      </c>
    </row>
    <row r="12" spans="1:12" ht="89.25" x14ac:dyDescent="0.25">
      <c r="A12" s="12">
        <v>1</v>
      </c>
      <c r="B12" s="13" t="s">
        <v>22</v>
      </c>
      <c r="C12" s="14"/>
      <c r="D12" s="14"/>
      <c r="E12" s="14"/>
      <c r="F12" s="15">
        <v>70</v>
      </c>
      <c r="G12" s="16" t="s">
        <v>10</v>
      </c>
      <c r="H12" s="17"/>
      <c r="I12" s="18">
        <f t="shared" ref="I12:I17" si="0">F12*H12</f>
        <v>0</v>
      </c>
      <c r="J12" s="19">
        <v>0.08</v>
      </c>
      <c r="K12" s="18">
        <f t="shared" ref="K12:K17" si="1">I12*J12</f>
        <v>0</v>
      </c>
      <c r="L12" s="18">
        <f t="shared" ref="L12:L17" si="2">I12+K12</f>
        <v>0</v>
      </c>
    </row>
    <row r="13" spans="1:12" ht="89.25" x14ac:dyDescent="0.25">
      <c r="A13" s="12">
        <v>2</v>
      </c>
      <c r="B13" s="13" t="s">
        <v>23</v>
      </c>
      <c r="C13" s="14"/>
      <c r="D13" s="14"/>
      <c r="E13" s="14"/>
      <c r="F13" s="15">
        <v>4000</v>
      </c>
      <c r="G13" s="16" t="s">
        <v>10</v>
      </c>
      <c r="H13" s="17"/>
      <c r="I13" s="18">
        <f t="shared" si="0"/>
        <v>0</v>
      </c>
      <c r="J13" s="19">
        <v>0.08</v>
      </c>
      <c r="K13" s="18">
        <f t="shared" si="1"/>
        <v>0</v>
      </c>
      <c r="L13" s="18">
        <f t="shared" si="2"/>
        <v>0</v>
      </c>
    </row>
    <row r="14" spans="1:12" ht="25.5" x14ac:dyDescent="0.25">
      <c r="A14" s="12">
        <v>3</v>
      </c>
      <c r="B14" s="13" t="s">
        <v>24</v>
      </c>
      <c r="C14" s="14"/>
      <c r="D14" s="14"/>
      <c r="E14" s="14"/>
      <c r="F14" s="15">
        <v>250</v>
      </c>
      <c r="G14" s="16" t="s">
        <v>10</v>
      </c>
      <c r="H14" s="17"/>
      <c r="I14" s="18">
        <f t="shared" si="0"/>
        <v>0</v>
      </c>
      <c r="J14" s="19">
        <v>0.08</v>
      </c>
      <c r="K14" s="18">
        <f t="shared" si="1"/>
        <v>0</v>
      </c>
      <c r="L14" s="18">
        <f t="shared" si="2"/>
        <v>0</v>
      </c>
    </row>
    <row r="15" spans="1:12" ht="51" x14ac:dyDescent="0.25">
      <c r="A15" s="12">
        <v>4</v>
      </c>
      <c r="B15" s="13" t="s">
        <v>25</v>
      </c>
      <c r="C15" s="14"/>
      <c r="D15" s="14"/>
      <c r="E15" s="14"/>
      <c r="F15" s="15">
        <v>1200</v>
      </c>
      <c r="G15" s="16" t="s">
        <v>10</v>
      </c>
      <c r="H15" s="17"/>
      <c r="I15" s="18">
        <f t="shared" si="0"/>
        <v>0</v>
      </c>
      <c r="J15" s="19">
        <v>0.08</v>
      </c>
      <c r="K15" s="18">
        <f t="shared" si="1"/>
        <v>0</v>
      </c>
      <c r="L15" s="18">
        <f t="shared" si="2"/>
        <v>0</v>
      </c>
    </row>
    <row r="16" spans="1:12" ht="38.25" x14ac:dyDescent="0.25">
      <c r="A16" s="12">
        <v>5</v>
      </c>
      <c r="B16" s="13" t="s">
        <v>26</v>
      </c>
      <c r="C16" s="14"/>
      <c r="D16" s="14"/>
      <c r="E16" s="14"/>
      <c r="F16" s="15">
        <v>500</v>
      </c>
      <c r="G16" s="16" t="s">
        <v>10</v>
      </c>
      <c r="H16" s="17"/>
      <c r="I16" s="18">
        <f t="shared" si="0"/>
        <v>0</v>
      </c>
      <c r="J16" s="19">
        <v>0.08</v>
      </c>
      <c r="K16" s="18">
        <f t="shared" si="1"/>
        <v>0</v>
      </c>
      <c r="L16" s="18">
        <f t="shared" si="2"/>
        <v>0</v>
      </c>
    </row>
    <row r="17" spans="1:12" ht="38.25" x14ac:dyDescent="0.25">
      <c r="A17" s="12">
        <v>6</v>
      </c>
      <c r="B17" s="13" t="s">
        <v>27</v>
      </c>
      <c r="C17" s="14"/>
      <c r="D17" s="14"/>
      <c r="E17" s="14"/>
      <c r="F17" s="15">
        <v>200</v>
      </c>
      <c r="G17" s="16" t="s">
        <v>10</v>
      </c>
      <c r="H17" s="17"/>
      <c r="I17" s="18">
        <f t="shared" si="0"/>
        <v>0</v>
      </c>
      <c r="J17" s="19">
        <v>0.08</v>
      </c>
      <c r="K17" s="18">
        <f t="shared" si="1"/>
        <v>0</v>
      </c>
      <c r="L17" s="18">
        <f t="shared" si="2"/>
        <v>0</v>
      </c>
    </row>
    <row r="18" spans="1:12" x14ac:dyDescent="0.25">
      <c r="A18" s="20"/>
      <c r="B18" s="21"/>
      <c r="C18" s="21"/>
      <c r="D18" s="21"/>
      <c r="E18" s="21"/>
      <c r="F18" s="22"/>
      <c r="G18" s="21"/>
      <c r="H18" s="23" t="s">
        <v>11</v>
      </c>
      <c r="I18" s="24">
        <f>SUM(I12:I17)</f>
        <v>0</v>
      </c>
      <c r="J18" s="25" t="s">
        <v>12</v>
      </c>
      <c r="K18" s="24" t="s">
        <v>12</v>
      </c>
      <c r="L18" s="24">
        <f>SUM(L12:L17)</f>
        <v>0</v>
      </c>
    </row>
    <row r="19" spans="1:12" s="5" customFormat="1" ht="12.75" x14ac:dyDescent="0.2">
      <c r="A19" s="1" t="s">
        <v>20</v>
      </c>
      <c r="B19" s="99" t="s">
        <v>29</v>
      </c>
      <c r="C19" s="99"/>
      <c r="D19" s="99"/>
      <c r="E19" s="99"/>
      <c r="F19" s="99"/>
      <c r="G19" s="2"/>
      <c r="H19" s="3"/>
      <c r="I19" s="2"/>
      <c r="J19" s="2"/>
      <c r="K19" s="2"/>
      <c r="L19" s="4"/>
    </row>
    <row r="20" spans="1:12" ht="38.25" x14ac:dyDescent="0.25">
      <c r="A20" s="6" t="s">
        <v>1</v>
      </c>
      <c r="B20" s="7" t="s">
        <v>2</v>
      </c>
      <c r="C20" s="7" t="s">
        <v>203</v>
      </c>
      <c r="D20" s="7" t="s">
        <v>204</v>
      </c>
      <c r="E20" s="7" t="s">
        <v>205</v>
      </c>
      <c r="F20" s="8" t="s">
        <v>3</v>
      </c>
      <c r="G20" s="7" t="s">
        <v>4</v>
      </c>
      <c r="H20" s="9" t="s">
        <v>5</v>
      </c>
      <c r="I20" s="7" t="s">
        <v>6</v>
      </c>
      <c r="J20" s="7" t="s">
        <v>7</v>
      </c>
      <c r="K20" s="7" t="s">
        <v>8</v>
      </c>
      <c r="L20" s="7" t="s">
        <v>9</v>
      </c>
    </row>
    <row r="21" spans="1:12" ht="114.75" x14ac:dyDescent="0.25">
      <c r="A21" s="12">
        <v>1</v>
      </c>
      <c r="B21" s="13" t="s">
        <v>30</v>
      </c>
      <c r="C21" s="14"/>
      <c r="D21" s="14"/>
      <c r="E21" s="14"/>
      <c r="F21" s="15">
        <v>20</v>
      </c>
      <c r="G21" s="16" t="s">
        <v>10</v>
      </c>
      <c r="H21" s="17"/>
      <c r="I21" s="18">
        <f>F21*H21</f>
        <v>0</v>
      </c>
      <c r="J21" s="19">
        <v>0.08</v>
      </c>
      <c r="K21" s="18">
        <f>I21*J21</f>
        <v>0</v>
      </c>
      <c r="L21" s="18">
        <f>I21+K21</f>
        <v>0</v>
      </c>
    </row>
    <row r="22" spans="1:12" ht="51" x14ac:dyDescent="0.25">
      <c r="A22" s="12">
        <v>2</v>
      </c>
      <c r="B22" s="13" t="s">
        <v>31</v>
      </c>
      <c r="C22" s="14"/>
      <c r="D22" s="14"/>
      <c r="E22" s="14"/>
      <c r="F22" s="15">
        <v>7000</v>
      </c>
      <c r="G22" s="16" t="s">
        <v>10</v>
      </c>
      <c r="H22" s="17"/>
      <c r="I22" s="18">
        <f>F22*H22</f>
        <v>0</v>
      </c>
      <c r="J22" s="19">
        <v>0.08</v>
      </c>
      <c r="K22" s="18">
        <f>I22*J22</f>
        <v>0</v>
      </c>
      <c r="L22" s="18">
        <f>I22+K22</f>
        <v>0</v>
      </c>
    </row>
    <row r="23" spans="1:12" x14ac:dyDescent="0.25">
      <c r="A23" s="20"/>
      <c r="B23" s="21"/>
      <c r="C23" s="21"/>
      <c r="D23" s="21"/>
      <c r="E23" s="21"/>
      <c r="F23" s="22"/>
      <c r="G23" s="21"/>
      <c r="H23" s="23" t="s">
        <v>11</v>
      </c>
      <c r="I23" s="24">
        <f>SUM(I21:I22)</f>
        <v>0</v>
      </c>
      <c r="J23" s="25" t="s">
        <v>12</v>
      </c>
      <c r="K23" s="24" t="s">
        <v>12</v>
      </c>
      <c r="L23" s="24">
        <f>SUM(L21:L22)</f>
        <v>0</v>
      </c>
    </row>
    <row r="24" spans="1:12" s="5" customFormat="1" ht="12.75" x14ac:dyDescent="0.2">
      <c r="A24" s="1" t="s">
        <v>28</v>
      </c>
      <c r="B24" s="99" t="s">
        <v>33</v>
      </c>
      <c r="C24" s="99"/>
      <c r="D24" s="99"/>
      <c r="E24" s="99"/>
      <c r="F24" s="99"/>
      <c r="G24" s="2"/>
      <c r="H24" s="3"/>
      <c r="I24" s="2"/>
      <c r="J24" s="2"/>
      <c r="K24" s="2"/>
      <c r="L24" s="4"/>
    </row>
    <row r="25" spans="1:12" ht="38.25" x14ac:dyDescent="0.25">
      <c r="A25" s="6" t="s">
        <v>1</v>
      </c>
      <c r="B25" s="7" t="s">
        <v>2</v>
      </c>
      <c r="C25" s="7" t="s">
        <v>203</v>
      </c>
      <c r="D25" s="7" t="s">
        <v>204</v>
      </c>
      <c r="E25" s="7" t="s">
        <v>205</v>
      </c>
      <c r="F25" s="8" t="s">
        <v>3</v>
      </c>
      <c r="G25" s="7" t="s">
        <v>4</v>
      </c>
      <c r="H25" s="9" t="s">
        <v>5</v>
      </c>
      <c r="I25" s="7" t="s">
        <v>6</v>
      </c>
      <c r="J25" s="7" t="s">
        <v>7</v>
      </c>
      <c r="K25" s="7" t="s">
        <v>8</v>
      </c>
      <c r="L25" s="7" t="s">
        <v>9</v>
      </c>
    </row>
    <row r="26" spans="1:12" x14ac:dyDescent="0.25">
      <c r="A26" s="30">
        <v>1</v>
      </c>
      <c r="B26" s="13" t="s">
        <v>34</v>
      </c>
      <c r="C26" s="16"/>
      <c r="D26" s="14"/>
      <c r="E26" s="14"/>
      <c r="F26" s="15">
        <v>300</v>
      </c>
      <c r="G26" s="16" t="s">
        <v>10</v>
      </c>
      <c r="H26" s="17"/>
      <c r="I26" s="18">
        <f>F26*H26</f>
        <v>0</v>
      </c>
      <c r="J26" s="19">
        <v>0.08</v>
      </c>
      <c r="K26" s="18">
        <f>I26*J26</f>
        <v>0</v>
      </c>
      <c r="L26" s="18">
        <f>I26+K26</f>
        <v>0</v>
      </c>
    </row>
    <row r="27" spans="1:12" x14ac:dyDescent="0.25">
      <c r="A27" s="20"/>
      <c r="B27" s="21"/>
      <c r="C27" s="21"/>
      <c r="D27" s="21"/>
      <c r="E27" s="21"/>
      <c r="F27" s="22"/>
      <c r="G27" s="21"/>
      <c r="H27" s="23" t="s">
        <v>11</v>
      </c>
      <c r="I27" s="24">
        <f>SUM(I25:I26)</f>
        <v>0</v>
      </c>
      <c r="J27" s="25" t="s">
        <v>12</v>
      </c>
      <c r="K27" s="24" t="s">
        <v>12</v>
      </c>
      <c r="L27" s="24">
        <f>SUM(L25:L26)</f>
        <v>0</v>
      </c>
    </row>
    <row r="28" spans="1:12" s="5" customFormat="1" ht="12.75" x14ac:dyDescent="0.2">
      <c r="A28" s="1" t="s">
        <v>32</v>
      </c>
      <c r="B28" s="99" t="s">
        <v>33</v>
      </c>
      <c r="C28" s="99"/>
      <c r="D28" s="99"/>
      <c r="E28" s="99"/>
      <c r="F28" s="99"/>
      <c r="G28" s="2"/>
      <c r="H28" s="3"/>
      <c r="I28" s="2"/>
      <c r="J28" s="2"/>
      <c r="K28" s="2"/>
      <c r="L28" s="4"/>
    </row>
    <row r="29" spans="1:12" ht="38.25" x14ac:dyDescent="0.25">
      <c r="A29" s="6" t="s">
        <v>1</v>
      </c>
      <c r="B29" s="7" t="s">
        <v>2</v>
      </c>
      <c r="C29" s="7" t="s">
        <v>203</v>
      </c>
      <c r="D29" s="7" t="s">
        <v>204</v>
      </c>
      <c r="E29" s="7" t="s">
        <v>205</v>
      </c>
      <c r="F29" s="8" t="s">
        <v>3</v>
      </c>
      <c r="G29" s="7" t="s">
        <v>4</v>
      </c>
      <c r="H29" s="9" t="s">
        <v>5</v>
      </c>
      <c r="I29" s="7" t="s">
        <v>6</v>
      </c>
      <c r="J29" s="7" t="s">
        <v>7</v>
      </c>
      <c r="K29" s="7" t="s">
        <v>8</v>
      </c>
      <c r="L29" s="7" t="s">
        <v>9</v>
      </c>
    </row>
    <row r="30" spans="1:12" ht="140.25" x14ac:dyDescent="0.25">
      <c r="A30" s="30">
        <v>1</v>
      </c>
      <c r="B30" s="13" t="s">
        <v>36</v>
      </c>
      <c r="C30" s="14"/>
      <c r="D30" s="14"/>
      <c r="E30" s="14"/>
      <c r="F30" s="15">
        <v>50</v>
      </c>
      <c r="G30" s="16" t="s">
        <v>10</v>
      </c>
      <c r="H30" s="17"/>
      <c r="I30" s="18">
        <f>F30*H30</f>
        <v>0</v>
      </c>
      <c r="J30" s="19">
        <v>0.08</v>
      </c>
      <c r="K30" s="18">
        <f>I30*J30</f>
        <v>0</v>
      </c>
      <c r="L30" s="18">
        <f>I30+K30</f>
        <v>0</v>
      </c>
    </row>
    <row r="31" spans="1:12" ht="25.5" x14ac:dyDescent="0.25">
      <c r="A31" s="20"/>
      <c r="B31" s="31" t="s">
        <v>37</v>
      </c>
      <c r="C31" s="21"/>
      <c r="D31" s="21"/>
      <c r="E31" s="21"/>
      <c r="F31" s="22"/>
      <c r="G31" s="21"/>
      <c r="H31" s="23" t="s">
        <v>11</v>
      </c>
      <c r="I31" s="24">
        <f>SUM(I30:I30)</f>
        <v>0</v>
      </c>
      <c r="J31" s="25" t="s">
        <v>12</v>
      </c>
      <c r="K31" s="24" t="s">
        <v>12</v>
      </c>
      <c r="L31" s="24">
        <f>SUM(L30:L30)</f>
        <v>0</v>
      </c>
    </row>
    <row r="32" spans="1:12" s="5" customFormat="1" ht="12.75" x14ac:dyDescent="0.2">
      <c r="A32" s="1" t="s">
        <v>35</v>
      </c>
      <c r="B32" s="99" t="s">
        <v>39</v>
      </c>
      <c r="C32" s="99"/>
      <c r="D32" s="99"/>
      <c r="E32" s="99"/>
      <c r="F32" s="99"/>
      <c r="G32" s="2"/>
      <c r="H32" s="3"/>
      <c r="I32" s="2"/>
      <c r="J32" s="2"/>
      <c r="K32" s="2"/>
      <c r="L32" s="4"/>
    </row>
    <row r="33" spans="1:12" ht="38.25" x14ac:dyDescent="0.25">
      <c r="A33" s="6" t="s">
        <v>1</v>
      </c>
      <c r="B33" s="7" t="s">
        <v>2</v>
      </c>
      <c r="C33" s="7" t="s">
        <v>203</v>
      </c>
      <c r="D33" s="7" t="s">
        <v>204</v>
      </c>
      <c r="E33" s="7" t="s">
        <v>205</v>
      </c>
      <c r="F33" s="8" t="s">
        <v>3</v>
      </c>
      <c r="G33" s="7" t="s">
        <v>4</v>
      </c>
      <c r="H33" s="9" t="s">
        <v>5</v>
      </c>
      <c r="I33" s="7" t="s">
        <v>6</v>
      </c>
      <c r="J33" s="7" t="s">
        <v>7</v>
      </c>
      <c r="K33" s="7" t="s">
        <v>8</v>
      </c>
      <c r="L33" s="7" t="s">
        <v>9</v>
      </c>
    </row>
    <row r="34" spans="1:12" ht="114.75" x14ac:dyDescent="0.25">
      <c r="A34" s="30">
        <v>1</v>
      </c>
      <c r="B34" s="13" t="s">
        <v>40</v>
      </c>
      <c r="C34" s="14"/>
      <c r="D34" s="14"/>
      <c r="E34" s="14"/>
      <c r="F34" s="15">
        <v>10</v>
      </c>
      <c r="G34" s="16" t="s">
        <v>10</v>
      </c>
      <c r="H34" s="17"/>
      <c r="I34" s="18">
        <f>F34*H34</f>
        <v>0</v>
      </c>
      <c r="J34" s="19">
        <v>0.08</v>
      </c>
      <c r="K34" s="18">
        <f>I34*J34</f>
        <v>0</v>
      </c>
      <c r="L34" s="18">
        <f>I34+K34</f>
        <v>0</v>
      </c>
    </row>
    <row r="35" spans="1:12" ht="51" x14ac:dyDescent="0.25">
      <c r="A35" s="30">
        <v>2</v>
      </c>
      <c r="B35" s="32" t="s">
        <v>41</v>
      </c>
      <c r="C35" s="14"/>
      <c r="D35" s="14"/>
      <c r="E35" s="14"/>
      <c r="F35" s="15">
        <v>150</v>
      </c>
      <c r="G35" s="16" t="s">
        <v>10</v>
      </c>
      <c r="H35" s="17"/>
      <c r="I35" s="18">
        <f>F35*H35</f>
        <v>0</v>
      </c>
      <c r="J35" s="19">
        <v>0.08</v>
      </c>
      <c r="K35" s="18">
        <f>I35*J35</f>
        <v>0</v>
      </c>
      <c r="L35" s="18">
        <f>I35+K35</f>
        <v>0</v>
      </c>
    </row>
    <row r="36" spans="1:12" x14ac:dyDescent="0.25">
      <c r="A36" s="20"/>
      <c r="B36" s="31"/>
      <c r="C36" s="21"/>
      <c r="D36" s="21"/>
      <c r="E36" s="21"/>
      <c r="F36" s="22"/>
      <c r="G36" s="21"/>
      <c r="H36" s="23" t="s">
        <v>11</v>
      </c>
      <c r="I36" s="24">
        <f>SUM(I34:I35)</f>
        <v>0</v>
      </c>
      <c r="J36" s="25" t="s">
        <v>12</v>
      </c>
      <c r="K36" s="24" t="s">
        <v>12</v>
      </c>
      <c r="L36" s="24">
        <f>SUM(L34:L35)</f>
        <v>0</v>
      </c>
    </row>
    <row r="37" spans="1:12" s="5" customFormat="1" ht="12.75" x14ac:dyDescent="0.2">
      <c r="A37" s="1" t="s">
        <v>38</v>
      </c>
      <c r="B37" s="99" t="s">
        <v>43</v>
      </c>
      <c r="C37" s="99"/>
      <c r="D37" s="99"/>
      <c r="E37" s="99"/>
      <c r="F37" s="99"/>
      <c r="G37" s="2"/>
      <c r="H37" s="3"/>
      <c r="I37" s="2"/>
      <c r="J37" s="2"/>
      <c r="K37" s="2"/>
      <c r="L37" s="4"/>
    </row>
    <row r="38" spans="1:12" ht="38.25" x14ac:dyDescent="0.25">
      <c r="A38" s="6" t="s">
        <v>1</v>
      </c>
      <c r="B38" s="7" t="s">
        <v>2</v>
      </c>
      <c r="C38" s="7" t="s">
        <v>203</v>
      </c>
      <c r="D38" s="7" t="s">
        <v>204</v>
      </c>
      <c r="E38" s="7" t="s">
        <v>205</v>
      </c>
      <c r="F38" s="8" t="s">
        <v>3</v>
      </c>
      <c r="G38" s="7" t="s">
        <v>4</v>
      </c>
      <c r="H38" s="9" t="s">
        <v>5</v>
      </c>
      <c r="I38" s="7" t="s">
        <v>6</v>
      </c>
      <c r="J38" s="7" t="s">
        <v>7</v>
      </c>
      <c r="K38" s="7" t="s">
        <v>8</v>
      </c>
      <c r="L38" s="7" t="s">
        <v>9</v>
      </c>
    </row>
    <row r="39" spans="1:12" ht="51" x14ac:dyDescent="0.25">
      <c r="A39" s="30">
        <v>1</v>
      </c>
      <c r="B39" s="13" t="s">
        <v>44</v>
      </c>
      <c r="C39" s="14"/>
      <c r="D39" s="14"/>
      <c r="E39" s="14"/>
      <c r="F39" s="15">
        <v>20</v>
      </c>
      <c r="G39" s="16" t="s">
        <v>10</v>
      </c>
      <c r="H39" s="17"/>
      <c r="I39" s="18">
        <f>F39*H39</f>
        <v>0</v>
      </c>
      <c r="J39" s="19">
        <v>0.08</v>
      </c>
      <c r="K39" s="18">
        <f>I39*J39</f>
        <v>0</v>
      </c>
      <c r="L39" s="18">
        <f>I39+K39</f>
        <v>0</v>
      </c>
    </row>
    <row r="40" spans="1:12" x14ac:dyDescent="0.25">
      <c r="A40" s="20"/>
      <c r="B40" s="31"/>
      <c r="C40" s="21"/>
      <c r="D40" s="21"/>
      <c r="E40" s="21"/>
      <c r="F40" s="22"/>
      <c r="G40" s="21"/>
      <c r="H40" s="23" t="s">
        <v>11</v>
      </c>
      <c r="I40" s="24">
        <f>SUM(I39:I39)</f>
        <v>0</v>
      </c>
      <c r="J40" s="25" t="s">
        <v>12</v>
      </c>
      <c r="K40" s="24" t="s">
        <v>12</v>
      </c>
      <c r="L40" s="24">
        <f>SUM(L39:L39)</f>
        <v>0</v>
      </c>
    </row>
    <row r="41" spans="1:12" s="5" customFormat="1" ht="12.75" x14ac:dyDescent="0.2">
      <c r="A41" s="1" t="s">
        <v>42</v>
      </c>
      <c r="B41" s="99" t="s">
        <v>45</v>
      </c>
      <c r="C41" s="99"/>
      <c r="D41" s="99"/>
      <c r="E41" s="99"/>
      <c r="F41" s="99"/>
      <c r="G41" s="2"/>
      <c r="H41" s="3"/>
      <c r="I41" s="2"/>
      <c r="J41" s="2"/>
      <c r="K41" s="2"/>
      <c r="L41" s="4"/>
    </row>
    <row r="42" spans="1:12" ht="38.25" x14ac:dyDescent="0.25">
      <c r="A42" s="6" t="s">
        <v>1</v>
      </c>
      <c r="B42" s="7" t="s">
        <v>2</v>
      </c>
      <c r="C42" s="7" t="s">
        <v>203</v>
      </c>
      <c r="D42" s="7" t="s">
        <v>204</v>
      </c>
      <c r="E42" s="7" t="s">
        <v>205</v>
      </c>
      <c r="F42" s="8" t="s">
        <v>3</v>
      </c>
      <c r="G42" s="7" t="s">
        <v>4</v>
      </c>
      <c r="H42" s="9" t="s">
        <v>5</v>
      </c>
      <c r="I42" s="7" t="s">
        <v>6</v>
      </c>
      <c r="J42" s="7" t="s">
        <v>7</v>
      </c>
      <c r="K42" s="7" t="s">
        <v>8</v>
      </c>
      <c r="L42" s="7" t="s">
        <v>9</v>
      </c>
    </row>
    <row r="43" spans="1:12" ht="38.25" x14ac:dyDescent="0.25">
      <c r="A43" s="30">
        <v>1</v>
      </c>
      <c r="B43" s="33" t="s">
        <v>46</v>
      </c>
      <c r="C43" s="14"/>
      <c r="D43" s="14"/>
      <c r="E43" s="14"/>
      <c r="F43" s="15">
        <v>4000</v>
      </c>
      <c r="G43" s="16" t="s">
        <v>10</v>
      </c>
      <c r="H43" s="17"/>
      <c r="I43" s="18">
        <f>F43*H43</f>
        <v>0</v>
      </c>
      <c r="J43" s="19">
        <v>0.08</v>
      </c>
      <c r="K43" s="18">
        <f>I43*J43</f>
        <v>0</v>
      </c>
      <c r="L43" s="18">
        <f>I43+K43</f>
        <v>0</v>
      </c>
    </row>
    <row r="44" spans="1:12" ht="38.25" x14ac:dyDescent="0.25">
      <c r="A44" s="12">
        <v>2</v>
      </c>
      <c r="B44" s="33" t="s">
        <v>47</v>
      </c>
      <c r="C44" s="14"/>
      <c r="D44" s="14"/>
      <c r="E44" s="14"/>
      <c r="F44" s="15">
        <v>1000</v>
      </c>
      <c r="G44" s="16" t="s">
        <v>10</v>
      </c>
      <c r="H44" s="17"/>
      <c r="I44" s="18">
        <f>F44*H44</f>
        <v>0</v>
      </c>
      <c r="J44" s="19">
        <v>0.08</v>
      </c>
      <c r="K44" s="18">
        <f>I44*J44</f>
        <v>0</v>
      </c>
      <c r="L44" s="18">
        <f>I44+K44</f>
        <v>0</v>
      </c>
    </row>
    <row r="45" spans="1:12" x14ac:dyDescent="0.25">
      <c r="A45" s="20"/>
      <c r="B45" s="31"/>
      <c r="C45" s="21"/>
      <c r="D45" s="21"/>
      <c r="E45" s="21"/>
      <c r="F45" s="22"/>
      <c r="G45" s="21"/>
      <c r="H45" s="23" t="s">
        <v>11</v>
      </c>
      <c r="I45" s="24">
        <f>SUM(I43:I44)</f>
        <v>0</v>
      </c>
      <c r="J45" s="25" t="s">
        <v>12</v>
      </c>
      <c r="K45" s="24" t="s">
        <v>12</v>
      </c>
      <c r="L45" s="24">
        <f>SUM(L43:L44)</f>
        <v>0</v>
      </c>
    </row>
    <row r="46" spans="1:12" s="5" customFormat="1" ht="12.75" x14ac:dyDescent="0.2">
      <c r="A46" s="1" t="s">
        <v>48</v>
      </c>
      <c r="B46" s="99" t="s">
        <v>49</v>
      </c>
      <c r="C46" s="99"/>
      <c r="D46" s="99"/>
      <c r="E46" s="99"/>
      <c r="F46" s="99"/>
      <c r="G46" s="2"/>
      <c r="H46" s="3"/>
      <c r="I46" s="2"/>
      <c r="J46" s="2"/>
      <c r="K46" s="2"/>
      <c r="L46" s="4"/>
    </row>
    <row r="47" spans="1:12" ht="38.25" x14ac:dyDescent="0.25">
      <c r="A47" s="6" t="s">
        <v>1</v>
      </c>
      <c r="B47" s="7" t="s">
        <v>2</v>
      </c>
      <c r="C47" s="7" t="s">
        <v>203</v>
      </c>
      <c r="D47" s="7" t="s">
        <v>204</v>
      </c>
      <c r="E47" s="7" t="s">
        <v>205</v>
      </c>
      <c r="F47" s="8" t="s">
        <v>3</v>
      </c>
      <c r="G47" s="7" t="s">
        <v>4</v>
      </c>
      <c r="H47" s="9" t="s">
        <v>5</v>
      </c>
      <c r="I47" s="7" t="s">
        <v>6</v>
      </c>
      <c r="J47" s="7" t="s">
        <v>7</v>
      </c>
      <c r="K47" s="7" t="s">
        <v>8</v>
      </c>
      <c r="L47" s="7" t="s">
        <v>9</v>
      </c>
    </row>
    <row r="48" spans="1:12" ht="25.5" x14ac:dyDescent="0.25">
      <c r="A48" s="30">
        <v>1</v>
      </c>
      <c r="B48" s="34" t="s">
        <v>50</v>
      </c>
      <c r="C48" s="14"/>
      <c r="D48" s="14"/>
      <c r="E48" s="14"/>
      <c r="F48" s="15">
        <v>5500</v>
      </c>
      <c r="G48" s="16" t="s">
        <v>10</v>
      </c>
      <c r="H48" s="17"/>
      <c r="I48" s="18">
        <f>F48*H48</f>
        <v>0</v>
      </c>
      <c r="J48" s="19">
        <v>0.08</v>
      </c>
      <c r="K48" s="18">
        <f>I48*J48</f>
        <v>0</v>
      </c>
      <c r="L48" s="18">
        <f>I48+K48</f>
        <v>0</v>
      </c>
    </row>
    <row r="49" spans="1:12" ht="25.5" x14ac:dyDescent="0.25">
      <c r="A49" s="12">
        <v>2</v>
      </c>
      <c r="B49" s="34" t="s">
        <v>51</v>
      </c>
      <c r="C49" s="14"/>
      <c r="D49" s="14"/>
      <c r="E49" s="14"/>
      <c r="F49" s="15">
        <v>400</v>
      </c>
      <c r="G49" s="16" t="s">
        <v>10</v>
      </c>
      <c r="H49" s="17"/>
      <c r="I49" s="18">
        <f>F49*H49</f>
        <v>0</v>
      </c>
      <c r="J49" s="19">
        <v>0.08</v>
      </c>
      <c r="K49" s="18">
        <f>I49*J49</f>
        <v>0</v>
      </c>
      <c r="L49" s="18">
        <f>I49+K49</f>
        <v>0</v>
      </c>
    </row>
    <row r="50" spans="1:12" x14ac:dyDescent="0.25">
      <c r="A50" s="20"/>
      <c r="B50" s="31"/>
      <c r="C50" s="21"/>
      <c r="D50" s="21"/>
      <c r="E50" s="21"/>
      <c r="F50" s="22"/>
      <c r="G50" s="21"/>
      <c r="H50" s="23" t="s">
        <v>11</v>
      </c>
      <c r="I50" s="24">
        <f>SUM(I48:I49)</f>
        <v>0</v>
      </c>
      <c r="J50" s="25" t="s">
        <v>12</v>
      </c>
      <c r="K50" s="24" t="s">
        <v>12</v>
      </c>
      <c r="L50" s="24">
        <f>SUM(L48:L49)</f>
        <v>0</v>
      </c>
    </row>
    <row r="51" spans="1:12" s="5" customFormat="1" ht="12.75" x14ac:dyDescent="0.2">
      <c r="A51" s="1" t="s">
        <v>54</v>
      </c>
      <c r="B51" s="99" t="s">
        <v>52</v>
      </c>
      <c r="C51" s="99"/>
      <c r="D51" s="99"/>
      <c r="E51" s="99"/>
      <c r="F51" s="99"/>
      <c r="G51" s="1"/>
      <c r="H51" s="35"/>
      <c r="I51" s="1"/>
      <c r="J51" s="1"/>
      <c r="K51" s="1"/>
      <c r="L51" s="1"/>
    </row>
    <row r="52" spans="1:12" ht="38.25" x14ac:dyDescent="0.25">
      <c r="A52" s="6" t="s">
        <v>1</v>
      </c>
      <c r="B52" s="7" t="s">
        <v>2</v>
      </c>
      <c r="C52" s="7" t="s">
        <v>203</v>
      </c>
      <c r="D52" s="7" t="s">
        <v>204</v>
      </c>
      <c r="E52" s="7" t="s">
        <v>205</v>
      </c>
      <c r="F52" s="8" t="s">
        <v>3</v>
      </c>
      <c r="G52" s="7" t="s">
        <v>4</v>
      </c>
      <c r="H52" s="9" t="s">
        <v>5</v>
      </c>
      <c r="I52" s="7" t="s">
        <v>6</v>
      </c>
      <c r="J52" s="7" t="s">
        <v>7</v>
      </c>
      <c r="K52" s="7" t="s">
        <v>8</v>
      </c>
      <c r="L52" s="7" t="s">
        <v>9</v>
      </c>
    </row>
    <row r="53" spans="1:12" x14ac:dyDescent="0.25">
      <c r="A53" s="30">
        <v>1</v>
      </c>
      <c r="B53" s="36" t="s">
        <v>53</v>
      </c>
      <c r="C53" s="37"/>
      <c r="D53" s="14"/>
      <c r="E53" s="14"/>
      <c r="F53" s="15">
        <v>70</v>
      </c>
      <c r="G53" s="16" t="s">
        <v>10</v>
      </c>
      <c r="H53" s="17"/>
      <c r="I53" s="18">
        <f>F53*H53</f>
        <v>0</v>
      </c>
      <c r="J53" s="19">
        <v>0.08</v>
      </c>
      <c r="K53" s="18">
        <f>I53*J53</f>
        <v>0</v>
      </c>
      <c r="L53" s="18">
        <f>I53+K53</f>
        <v>0</v>
      </c>
    </row>
    <row r="54" spans="1:12" x14ac:dyDescent="0.25">
      <c r="A54" s="20"/>
      <c r="B54" s="31"/>
      <c r="C54" s="21"/>
      <c r="D54" s="21"/>
      <c r="E54" s="21"/>
      <c r="F54" s="22"/>
      <c r="G54" s="21"/>
      <c r="H54" s="23" t="s">
        <v>11</v>
      </c>
      <c r="I54" s="24">
        <f>SUM(I53:I53)</f>
        <v>0</v>
      </c>
      <c r="J54" s="25" t="s">
        <v>12</v>
      </c>
      <c r="K54" s="24" t="s">
        <v>12</v>
      </c>
      <c r="L54" s="24">
        <f>SUM(L53:L53)</f>
        <v>0</v>
      </c>
    </row>
    <row r="55" spans="1:12" s="5" customFormat="1" ht="12.75" x14ac:dyDescent="0.2">
      <c r="A55" s="1" t="s">
        <v>60</v>
      </c>
      <c r="B55" s="99" t="s">
        <v>52</v>
      </c>
      <c r="C55" s="99"/>
      <c r="D55" s="99"/>
      <c r="E55" s="99"/>
      <c r="F55" s="99"/>
      <c r="G55" s="1"/>
      <c r="H55" s="35"/>
      <c r="I55" s="1"/>
      <c r="J55" s="1"/>
      <c r="K55" s="1"/>
      <c r="L55" s="1"/>
    </row>
    <row r="56" spans="1:12" ht="38.25" x14ac:dyDescent="0.25">
      <c r="A56" s="6" t="s">
        <v>1</v>
      </c>
      <c r="B56" s="7" t="s">
        <v>2</v>
      </c>
      <c r="C56" s="7" t="s">
        <v>203</v>
      </c>
      <c r="D56" s="7" t="s">
        <v>204</v>
      </c>
      <c r="E56" s="7" t="s">
        <v>205</v>
      </c>
      <c r="F56" s="8" t="s">
        <v>3</v>
      </c>
      <c r="G56" s="7" t="s">
        <v>4</v>
      </c>
      <c r="H56" s="9" t="s">
        <v>5</v>
      </c>
      <c r="I56" s="7" t="s">
        <v>6</v>
      </c>
      <c r="J56" s="7" t="s">
        <v>7</v>
      </c>
      <c r="K56" s="7" t="s">
        <v>8</v>
      </c>
      <c r="L56" s="7" t="s">
        <v>9</v>
      </c>
    </row>
    <row r="57" spans="1:12" x14ac:dyDescent="0.25">
      <c r="A57" s="30">
        <v>1</v>
      </c>
      <c r="B57" s="36" t="s">
        <v>55</v>
      </c>
      <c r="C57" s="14"/>
      <c r="D57" s="14"/>
      <c r="E57" s="14"/>
      <c r="F57" s="15">
        <v>50</v>
      </c>
      <c r="G57" s="16" t="s">
        <v>10</v>
      </c>
      <c r="H57" s="17"/>
      <c r="I57" s="18">
        <f>F57*H57</f>
        <v>0</v>
      </c>
      <c r="J57" s="19">
        <v>0.08</v>
      </c>
      <c r="K57" s="18">
        <f>I57*J57</f>
        <v>0</v>
      </c>
      <c r="L57" s="18">
        <f>I57+K57</f>
        <v>0</v>
      </c>
    </row>
    <row r="58" spans="1:12" ht="24" x14ac:dyDescent="0.25">
      <c r="A58" s="30">
        <v>2</v>
      </c>
      <c r="B58" s="36" t="s">
        <v>56</v>
      </c>
      <c r="C58" s="14"/>
      <c r="D58" s="14"/>
      <c r="E58" s="14"/>
      <c r="F58" s="15">
        <v>2000</v>
      </c>
      <c r="G58" s="16" t="s">
        <v>10</v>
      </c>
      <c r="H58" s="17"/>
      <c r="I58" s="18">
        <f>F58*H58</f>
        <v>0</v>
      </c>
      <c r="J58" s="19">
        <v>0.08</v>
      </c>
      <c r="K58" s="18">
        <f>I58*J58</f>
        <v>0</v>
      </c>
      <c r="L58" s="18">
        <f>I58+K58</f>
        <v>0</v>
      </c>
    </row>
    <row r="59" spans="1:12" ht="36" x14ac:dyDescent="0.25">
      <c r="A59" s="30">
        <v>3</v>
      </c>
      <c r="B59" s="36" t="s">
        <v>57</v>
      </c>
      <c r="C59" s="14"/>
      <c r="D59" s="14"/>
      <c r="E59" s="14"/>
      <c r="F59" s="15">
        <v>300</v>
      </c>
      <c r="G59" s="16" t="s">
        <v>10</v>
      </c>
      <c r="H59" s="17"/>
      <c r="I59" s="18">
        <f>F59*H59</f>
        <v>0</v>
      </c>
      <c r="J59" s="19">
        <v>0.08</v>
      </c>
      <c r="K59" s="18">
        <f>I59*J59</f>
        <v>0</v>
      </c>
      <c r="L59" s="18">
        <f>I59+K59</f>
        <v>0</v>
      </c>
    </row>
    <row r="60" spans="1:12" ht="36" x14ac:dyDescent="0.25">
      <c r="A60" s="30">
        <v>4</v>
      </c>
      <c r="B60" s="36" t="s">
        <v>58</v>
      </c>
      <c r="C60" s="14"/>
      <c r="D60" s="14"/>
      <c r="E60" s="14"/>
      <c r="F60" s="15">
        <v>50</v>
      </c>
      <c r="G60" s="16" t="s">
        <v>10</v>
      </c>
      <c r="H60" s="17"/>
      <c r="I60" s="18">
        <f>F60*H60</f>
        <v>0</v>
      </c>
      <c r="J60" s="19">
        <v>0.08</v>
      </c>
      <c r="K60" s="18">
        <f>I60*J60</f>
        <v>0</v>
      </c>
      <c r="L60" s="18">
        <f>I60+K60</f>
        <v>0</v>
      </c>
    </row>
    <row r="61" spans="1:12" ht="24" x14ac:dyDescent="0.25">
      <c r="A61" s="30">
        <v>5</v>
      </c>
      <c r="B61" s="36" t="s">
        <v>59</v>
      </c>
      <c r="C61" s="14"/>
      <c r="D61" s="14"/>
      <c r="E61" s="14"/>
      <c r="F61" s="15">
        <v>400</v>
      </c>
      <c r="G61" s="16" t="s">
        <v>10</v>
      </c>
      <c r="H61" s="17"/>
      <c r="I61" s="18">
        <f>F61*H61</f>
        <v>0</v>
      </c>
      <c r="J61" s="19">
        <v>0.08</v>
      </c>
      <c r="K61" s="18">
        <f>I61*J61</f>
        <v>0</v>
      </c>
      <c r="L61" s="18">
        <f>I61+K61</f>
        <v>0</v>
      </c>
    </row>
    <row r="62" spans="1:12" x14ac:dyDescent="0.25">
      <c r="A62" s="20"/>
      <c r="B62" s="21"/>
      <c r="C62" s="21"/>
      <c r="D62" s="21"/>
      <c r="E62" s="21"/>
      <c r="F62" s="22"/>
      <c r="G62" s="21"/>
      <c r="H62" s="23" t="s">
        <v>11</v>
      </c>
      <c r="I62" s="24">
        <f>SUM(I57:I61)</f>
        <v>0</v>
      </c>
      <c r="J62" s="25" t="s">
        <v>12</v>
      </c>
      <c r="K62" s="24" t="s">
        <v>12</v>
      </c>
      <c r="L62" s="24">
        <f>SUM(L57:L61)</f>
        <v>0</v>
      </c>
    </row>
    <row r="63" spans="1:12" s="5" customFormat="1" ht="12.75" x14ac:dyDescent="0.2">
      <c r="A63" s="1" t="s">
        <v>62</v>
      </c>
      <c r="B63" s="99" t="s">
        <v>52</v>
      </c>
      <c r="C63" s="99"/>
      <c r="D63" s="99"/>
      <c r="E63" s="99"/>
      <c r="F63" s="99"/>
      <c r="G63" s="1"/>
      <c r="H63" s="35"/>
      <c r="I63" s="1"/>
      <c r="J63" s="1"/>
      <c r="K63" s="1"/>
      <c r="L63" s="1"/>
    </row>
    <row r="64" spans="1:12" ht="38.25" x14ac:dyDescent="0.25">
      <c r="A64" s="6" t="s">
        <v>1</v>
      </c>
      <c r="B64" s="7" t="s">
        <v>2</v>
      </c>
      <c r="C64" s="7" t="s">
        <v>203</v>
      </c>
      <c r="D64" s="7" t="s">
        <v>204</v>
      </c>
      <c r="E64" s="7" t="s">
        <v>205</v>
      </c>
      <c r="F64" s="8" t="s">
        <v>3</v>
      </c>
      <c r="G64" s="7" t="s">
        <v>4</v>
      </c>
      <c r="H64" s="9" t="s">
        <v>5</v>
      </c>
      <c r="I64" s="7" t="s">
        <v>6</v>
      </c>
      <c r="J64" s="7" t="s">
        <v>7</v>
      </c>
      <c r="K64" s="7" t="s">
        <v>8</v>
      </c>
      <c r="L64" s="7" t="s">
        <v>9</v>
      </c>
    </row>
    <row r="65" spans="1:12" x14ac:dyDescent="0.25">
      <c r="A65" s="30">
        <v>1</v>
      </c>
      <c r="B65" s="36" t="s">
        <v>61</v>
      </c>
      <c r="C65" s="37"/>
      <c r="D65" s="14"/>
      <c r="E65" s="14"/>
      <c r="F65" s="15">
        <v>50</v>
      </c>
      <c r="G65" s="16" t="s">
        <v>10</v>
      </c>
      <c r="H65" s="17"/>
      <c r="I65" s="18">
        <f>F65*H65</f>
        <v>0</v>
      </c>
      <c r="J65" s="19">
        <v>0.08</v>
      </c>
      <c r="K65" s="18">
        <f>I65*J65</f>
        <v>0</v>
      </c>
      <c r="L65" s="18">
        <f>I65+K65</f>
        <v>0</v>
      </c>
    </row>
    <row r="66" spans="1:12" x14ac:dyDescent="0.25">
      <c r="A66" s="20"/>
      <c r="B66" s="21"/>
      <c r="C66" s="21"/>
      <c r="D66" s="21"/>
      <c r="E66" s="21"/>
      <c r="F66" s="22"/>
      <c r="G66" s="21"/>
      <c r="H66" s="23" t="s">
        <v>11</v>
      </c>
      <c r="I66" s="24">
        <f>SUM(I65:I65)</f>
        <v>0</v>
      </c>
      <c r="J66" s="25" t="s">
        <v>12</v>
      </c>
      <c r="K66" s="24" t="s">
        <v>12</v>
      </c>
      <c r="L66" s="24">
        <f>SUM(L65:L65)</f>
        <v>0</v>
      </c>
    </row>
    <row r="67" spans="1:12" s="5" customFormat="1" ht="12.75" x14ac:dyDescent="0.2">
      <c r="A67" s="1" t="s">
        <v>65</v>
      </c>
      <c r="B67" s="99" t="s">
        <v>52</v>
      </c>
      <c r="C67" s="99"/>
      <c r="D67" s="99"/>
      <c r="E67" s="99"/>
      <c r="F67" s="99"/>
      <c r="G67" s="1"/>
      <c r="H67" s="35"/>
      <c r="I67" s="1"/>
      <c r="J67" s="1"/>
      <c r="K67" s="1"/>
      <c r="L67" s="1"/>
    </row>
    <row r="68" spans="1:12" ht="38.25" x14ac:dyDescent="0.25">
      <c r="A68" s="6" t="s">
        <v>1</v>
      </c>
      <c r="B68" s="7" t="s">
        <v>2</v>
      </c>
      <c r="C68" s="7" t="s">
        <v>203</v>
      </c>
      <c r="D68" s="7" t="s">
        <v>204</v>
      </c>
      <c r="E68" s="7" t="s">
        <v>205</v>
      </c>
      <c r="F68" s="8" t="s">
        <v>3</v>
      </c>
      <c r="G68" s="7" t="s">
        <v>4</v>
      </c>
      <c r="H68" s="9" t="s">
        <v>5</v>
      </c>
      <c r="I68" s="7" t="s">
        <v>6</v>
      </c>
      <c r="J68" s="7" t="s">
        <v>7</v>
      </c>
      <c r="K68" s="7" t="s">
        <v>8</v>
      </c>
      <c r="L68" s="7" t="s">
        <v>9</v>
      </c>
    </row>
    <row r="69" spans="1:12" ht="36" x14ac:dyDescent="0.25">
      <c r="A69" s="30">
        <v>1</v>
      </c>
      <c r="B69" s="36" t="s">
        <v>63</v>
      </c>
      <c r="C69" s="37"/>
      <c r="D69" s="14"/>
      <c r="E69" s="14"/>
      <c r="F69" s="15">
        <v>150</v>
      </c>
      <c r="G69" s="16" t="s">
        <v>10</v>
      </c>
      <c r="H69" s="17"/>
      <c r="I69" s="18">
        <f>F69*H69</f>
        <v>0</v>
      </c>
      <c r="J69" s="19">
        <v>0.08</v>
      </c>
      <c r="K69" s="18">
        <f>I69*J69</f>
        <v>0</v>
      </c>
      <c r="L69" s="18">
        <f>I69+K69</f>
        <v>0</v>
      </c>
    </row>
    <row r="70" spans="1:12" x14ac:dyDescent="0.25">
      <c r="A70" s="30">
        <v>2</v>
      </c>
      <c r="B70" s="36" t="s">
        <v>64</v>
      </c>
      <c r="C70" s="37"/>
      <c r="D70" s="14"/>
      <c r="E70" s="14"/>
      <c r="F70" s="15">
        <v>350</v>
      </c>
      <c r="G70" s="16" t="s">
        <v>10</v>
      </c>
      <c r="H70" s="17"/>
      <c r="I70" s="18">
        <f>F70*H70</f>
        <v>0</v>
      </c>
      <c r="J70" s="19">
        <v>0.08</v>
      </c>
      <c r="K70" s="18">
        <f>I70*J70</f>
        <v>0</v>
      </c>
      <c r="L70" s="18">
        <f>I70+K70</f>
        <v>0</v>
      </c>
    </row>
    <row r="71" spans="1:12" x14ac:dyDescent="0.25">
      <c r="A71" s="20"/>
      <c r="B71" s="21"/>
      <c r="C71" s="21"/>
      <c r="D71" s="21"/>
      <c r="E71" s="21"/>
      <c r="F71" s="22"/>
      <c r="G71" s="21"/>
      <c r="H71" s="23" t="s">
        <v>11</v>
      </c>
      <c r="I71" s="24">
        <f>SUM(I69:I70)</f>
        <v>0</v>
      </c>
      <c r="J71" s="25" t="s">
        <v>12</v>
      </c>
      <c r="K71" s="24" t="s">
        <v>12</v>
      </c>
      <c r="L71" s="24">
        <f>SUM(L69:L70)</f>
        <v>0</v>
      </c>
    </row>
    <row r="72" spans="1:12" s="5" customFormat="1" ht="12.75" x14ac:dyDescent="0.2">
      <c r="A72" s="1" t="s">
        <v>70</v>
      </c>
      <c r="B72" s="99" t="s">
        <v>66</v>
      </c>
      <c r="C72" s="99"/>
      <c r="D72" s="99"/>
      <c r="E72" s="99"/>
      <c r="F72" s="99"/>
      <c r="G72" s="1"/>
      <c r="H72" s="35"/>
      <c r="I72" s="1"/>
      <c r="J72" s="1"/>
      <c r="K72" s="1"/>
      <c r="L72" s="1"/>
    </row>
    <row r="73" spans="1:12" ht="38.25" x14ac:dyDescent="0.25">
      <c r="A73" s="6" t="s">
        <v>1</v>
      </c>
      <c r="B73" s="7" t="s">
        <v>2</v>
      </c>
      <c r="C73" s="7" t="s">
        <v>203</v>
      </c>
      <c r="D73" s="7" t="s">
        <v>204</v>
      </c>
      <c r="E73" s="7" t="s">
        <v>205</v>
      </c>
      <c r="F73" s="8" t="s">
        <v>3</v>
      </c>
      <c r="G73" s="7" t="s">
        <v>4</v>
      </c>
      <c r="H73" s="9" t="s">
        <v>5</v>
      </c>
      <c r="I73" s="7" t="s">
        <v>6</v>
      </c>
      <c r="J73" s="7" t="s">
        <v>7</v>
      </c>
      <c r="K73" s="7" t="s">
        <v>8</v>
      </c>
      <c r="L73" s="7" t="s">
        <v>9</v>
      </c>
    </row>
    <row r="74" spans="1:12" x14ac:dyDescent="0.25">
      <c r="A74" s="30">
        <v>1</v>
      </c>
      <c r="B74" s="36" t="s">
        <v>67</v>
      </c>
      <c r="C74" s="37"/>
      <c r="D74" s="14"/>
      <c r="E74" s="14"/>
      <c r="F74" s="15">
        <v>10</v>
      </c>
      <c r="G74" s="16" t="s">
        <v>68</v>
      </c>
      <c r="H74" s="17"/>
      <c r="I74" s="18">
        <f>F74*H74</f>
        <v>0</v>
      </c>
      <c r="J74" s="19">
        <v>0.08</v>
      </c>
      <c r="K74" s="18">
        <f>I74*J74</f>
        <v>0</v>
      </c>
      <c r="L74" s="18">
        <f>I74+K74</f>
        <v>0</v>
      </c>
    </row>
    <row r="75" spans="1:12" x14ac:dyDescent="0.25">
      <c r="A75" s="30">
        <v>2</v>
      </c>
      <c r="B75" s="36" t="s">
        <v>69</v>
      </c>
      <c r="C75" s="37"/>
      <c r="D75" s="14"/>
      <c r="E75" s="14"/>
      <c r="F75" s="15">
        <v>10</v>
      </c>
      <c r="G75" s="16" t="s">
        <v>68</v>
      </c>
      <c r="H75" s="17"/>
      <c r="I75" s="18">
        <f>F75*H75</f>
        <v>0</v>
      </c>
      <c r="J75" s="19">
        <v>0.08</v>
      </c>
      <c r="K75" s="18">
        <f>I75*J75</f>
        <v>0</v>
      </c>
      <c r="L75" s="18">
        <f>I75+K75</f>
        <v>0</v>
      </c>
    </row>
    <row r="76" spans="1:12" x14ac:dyDescent="0.25">
      <c r="A76" s="20"/>
      <c r="B76" s="21"/>
      <c r="C76" s="21"/>
      <c r="D76" s="21"/>
      <c r="E76" s="21"/>
      <c r="F76" s="22"/>
      <c r="G76" s="21"/>
      <c r="H76" s="23" t="s">
        <v>11</v>
      </c>
      <c r="I76" s="24">
        <f>SUM(I74:I75)</f>
        <v>0</v>
      </c>
      <c r="J76" s="25" t="s">
        <v>12</v>
      </c>
      <c r="K76" s="24" t="s">
        <v>12</v>
      </c>
      <c r="L76" s="24">
        <f>SUM(L74:L75)</f>
        <v>0</v>
      </c>
    </row>
    <row r="77" spans="1:12" s="5" customFormat="1" ht="12.75" x14ac:dyDescent="0.2">
      <c r="A77" s="1" t="s">
        <v>78</v>
      </c>
      <c r="B77" s="99" t="s">
        <v>71</v>
      </c>
      <c r="C77" s="99"/>
      <c r="D77" s="99"/>
      <c r="E77" s="99"/>
      <c r="F77" s="99"/>
      <c r="G77" s="1"/>
      <c r="H77" s="35"/>
      <c r="I77" s="1"/>
      <c r="J77" s="1"/>
      <c r="K77" s="1"/>
      <c r="L77" s="1"/>
    </row>
    <row r="78" spans="1:12" ht="38.25" x14ac:dyDescent="0.25">
      <c r="A78" s="6" t="s">
        <v>1</v>
      </c>
      <c r="B78" s="7" t="s">
        <v>2</v>
      </c>
      <c r="C78" s="7" t="s">
        <v>203</v>
      </c>
      <c r="D78" s="7" t="s">
        <v>204</v>
      </c>
      <c r="E78" s="7" t="s">
        <v>205</v>
      </c>
      <c r="F78" s="8" t="s">
        <v>3</v>
      </c>
      <c r="G78" s="7" t="s">
        <v>4</v>
      </c>
      <c r="H78" s="9" t="s">
        <v>5</v>
      </c>
      <c r="I78" s="7" t="s">
        <v>6</v>
      </c>
      <c r="J78" s="7" t="s">
        <v>7</v>
      </c>
      <c r="K78" s="7" t="s">
        <v>8</v>
      </c>
      <c r="L78" s="7" t="s">
        <v>9</v>
      </c>
    </row>
    <row r="79" spans="1:12" ht="96" x14ac:dyDescent="0.25">
      <c r="A79" s="30">
        <v>1</v>
      </c>
      <c r="B79" s="38" t="s">
        <v>72</v>
      </c>
      <c r="C79" s="14"/>
      <c r="D79" s="14"/>
      <c r="E79" s="14"/>
      <c r="F79" s="15">
        <v>25</v>
      </c>
      <c r="G79" s="16" t="s">
        <v>10</v>
      </c>
      <c r="H79" s="17"/>
      <c r="I79" s="18">
        <f t="shared" ref="I79:I84" si="3">F79*H79</f>
        <v>0</v>
      </c>
      <c r="J79" s="19">
        <v>0.08</v>
      </c>
      <c r="K79" s="18">
        <f t="shared" ref="K79:K84" si="4">I79*J79</f>
        <v>0</v>
      </c>
      <c r="L79" s="18">
        <f t="shared" ref="L79:L84" si="5">I79+K79</f>
        <v>0</v>
      </c>
    </row>
    <row r="80" spans="1:12" x14ac:dyDescent="0.25">
      <c r="A80" s="30">
        <v>2</v>
      </c>
      <c r="B80" s="38" t="s">
        <v>73</v>
      </c>
      <c r="C80" s="14"/>
      <c r="D80" s="14"/>
      <c r="E80" s="14"/>
      <c r="F80" s="15">
        <v>25</v>
      </c>
      <c r="G80" s="16" t="s">
        <v>10</v>
      </c>
      <c r="H80" s="17"/>
      <c r="I80" s="18">
        <f t="shared" si="3"/>
        <v>0</v>
      </c>
      <c r="J80" s="19">
        <v>0.08</v>
      </c>
      <c r="K80" s="18">
        <f t="shared" si="4"/>
        <v>0</v>
      </c>
      <c r="L80" s="18">
        <f t="shared" si="5"/>
        <v>0</v>
      </c>
    </row>
    <row r="81" spans="1:12" x14ac:dyDescent="0.25">
      <c r="A81" s="30">
        <v>3</v>
      </c>
      <c r="B81" s="38" t="s">
        <v>74</v>
      </c>
      <c r="C81" s="14"/>
      <c r="D81" s="14"/>
      <c r="E81" s="14"/>
      <c r="F81" s="15">
        <v>4</v>
      </c>
      <c r="G81" s="16" t="s">
        <v>10</v>
      </c>
      <c r="H81" s="17"/>
      <c r="I81" s="18">
        <f t="shared" si="3"/>
        <v>0</v>
      </c>
      <c r="J81" s="19">
        <v>0.08</v>
      </c>
      <c r="K81" s="18">
        <f t="shared" si="4"/>
        <v>0</v>
      </c>
      <c r="L81" s="18">
        <f t="shared" si="5"/>
        <v>0</v>
      </c>
    </row>
    <row r="82" spans="1:12" x14ac:dyDescent="0.25">
      <c r="A82" s="30">
        <v>4</v>
      </c>
      <c r="B82" s="38" t="s">
        <v>75</v>
      </c>
      <c r="C82" s="14"/>
      <c r="D82" s="14"/>
      <c r="E82" s="14"/>
      <c r="F82" s="15">
        <v>20</v>
      </c>
      <c r="G82" s="16" t="s">
        <v>10</v>
      </c>
      <c r="H82" s="17"/>
      <c r="I82" s="18">
        <f t="shared" si="3"/>
        <v>0</v>
      </c>
      <c r="J82" s="19">
        <v>0.08</v>
      </c>
      <c r="K82" s="18">
        <f t="shared" si="4"/>
        <v>0</v>
      </c>
      <c r="L82" s="18">
        <f t="shared" si="5"/>
        <v>0</v>
      </c>
    </row>
    <row r="83" spans="1:12" x14ac:dyDescent="0.25">
      <c r="A83" s="30">
        <v>5</v>
      </c>
      <c r="B83" s="38" t="s">
        <v>76</v>
      </c>
      <c r="C83" s="14"/>
      <c r="D83" s="14"/>
      <c r="E83" s="14"/>
      <c r="F83" s="15">
        <v>2</v>
      </c>
      <c r="G83" s="16" t="s">
        <v>10</v>
      </c>
      <c r="H83" s="17"/>
      <c r="I83" s="18">
        <f t="shared" si="3"/>
        <v>0</v>
      </c>
      <c r="J83" s="19">
        <v>0.08</v>
      </c>
      <c r="K83" s="18">
        <f t="shared" si="4"/>
        <v>0</v>
      </c>
      <c r="L83" s="18">
        <f t="shared" si="5"/>
        <v>0</v>
      </c>
    </row>
    <row r="84" spans="1:12" x14ac:dyDescent="0.25">
      <c r="A84" s="30">
        <v>6</v>
      </c>
      <c r="B84" s="38" t="s">
        <v>77</v>
      </c>
      <c r="C84" s="14"/>
      <c r="D84" s="14"/>
      <c r="E84" s="14"/>
      <c r="F84" s="15">
        <v>25</v>
      </c>
      <c r="G84" s="16" t="s">
        <v>10</v>
      </c>
      <c r="H84" s="17"/>
      <c r="I84" s="18">
        <f t="shared" si="3"/>
        <v>0</v>
      </c>
      <c r="J84" s="19">
        <v>0.08</v>
      </c>
      <c r="K84" s="18">
        <f t="shared" si="4"/>
        <v>0</v>
      </c>
      <c r="L84" s="18">
        <f t="shared" si="5"/>
        <v>0</v>
      </c>
    </row>
    <row r="85" spans="1:12" x14ac:dyDescent="0.25">
      <c r="A85" s="20"/>
      <c r="B85" s="21"/>
      <c r="C85" s="21"/>
      <c r="D85" s="21"/>
      <c r="E85" s="21"/>
      <c r="F85" s="22"/>
      <c r="G85" s="21"/>
      <c r="H85" s="23" t="s">
        <v>11</v>
      </c>
      <c r="I85" s="24">
        <f>SUM(I79:I84)</f>
        <v>0</v>
      </c>
      <c r="J85" s="25" t="s">
        <v>12</v>
      </c>
      <c r="K85" s="24" t="s">
        <v>12</v>
      </c>
      <c r="L85" s="24">
        <f>SUM(L79:L84)</f>
        <v>0</v>
      </c>
    </row>
    <row r="86" spans="1:12" s="5" customFormat="1" ht="12.75" x14ac:dyDescent="0.2">
      <c r="A86" s="1" t="s">
        <v>82</v>
      </c>
      <c r="B86" s="99" t="s">
        <v>79</v>
      </c>
      <c r="C86" s="99"/>
      <c r="D86" s="99"/>
      <c r="E86" s="99"/>
      <c r="F86" s="99"/>
      <c r="G86" s="1"/>
      <c r="H86" s="35"/>
      <c r="I86" s="1"/>
      <c r="J86" s="1"/>
      <c r="K86" s="1"/>
      <c r="L86" s="1"/>
    </row>
    <row r="87" spans="1:12" ht="38.25" x14ac:dyDescent="0.25">
      <c r="A87" s="6" t="s">
        <v>1</v>
      </c>
      <c r="B87" s="7" t="s">
        <v>2</v>
      </c>
      <c r="C87" s="7" t="s">
        <v>203</v>
      </c>
      <c r="D87" s="7" t="s">
        <v>204</v>
      </c>
      <c r="E87" s="7" t="s">
        <v>205</v>
      </c>
      <c r="F87" s="8" t="s">
        <v>3</v>
      </c>
      <c r="G87" s="7" t="s">
        <v>4</v>
      </c>
      <c r="H87" s="9" t="s">
        <v>5</v>
      </c>
      <c r="I87" s="7" t="s">
        <v>6</v>
      </c>
      <c r="J87" s="7" t="s">
        <v>7</v>
      </c>
      <c r="K87" s="7" t="s">
        <v>8</v>
      </c>
      <c r="L87" s="7" t="s">
        <v>9</v>
      </c>
    </row>
    <row r="88" spans="1:12" ht="84" x14ac:dyDescent="0.25">
      <c r="A88" s="30">
        <v>1</v>
      </c>
      <c r="B88" s="36" t="s">
        <v>80</v>
      </c>
      <c r="C88" s="37"/>
      <c r="D88" s="14"/>
      <c r="E88" s="14"/>
      <c r="F88" s="15">
        <v>120</v>
      </c>
      <c r="G88" s="16" t="s">
        <v>10</v>
      </c>
      <c r="H88" s="17"/>
      <c r="I88" s="18">
        <f>F88*H88</f>
        <v>0</v>
      </c>
      <c r="J88" s="19">
        <v>0.08</v>
      </c>
      <c r="K88" s="18">
        <f>I88*J88</f>
        <v>0</v>
      </c>
      <c r="L88" s="18">
        <f>I88+K88</f>
        <v>0</v>
      </c>
    </row>
    <row r="89" spans="1:12" ht="84" x14ac:dyDescent="0.25">
      <c r="A89" s="30">
        <v>2</v>
      </c>
      <c r="B89" s="36" t="s">
        <v>81</v>
      </c>
      <c r="C89" s="37"/>
      <c r="D89" s="14"/>
      <c r="E89" s="14"/>
      <c r="F89" s="15">
        <v>100</v>
      </c>
      <c r="G89" s="16" t="s">
        <v>10</v>
      </c>
      <c r="H89" s="17"/>
      <c r="I89" s="18">
        <f>F89*H89</f>
        <v>0</v>
      </c>
      <c r="J89" s="19">
        <v>0.08</v>
      </c>
      <c r="K89" s="18">
        <f>I89*J89</f>
        <v>0</v>
      </c>
      <c r="L89" s="18">
        <f>I89+K89</f>
        <v>0</v>
      </c>
    </row>
    <row r="90" spans="1:12" x14ac:dyDescent="0.25">
      <c r="A90" s="20"/>
      <c r="B90" s="21"/>
      <c r="C90" s="21"/>
      <c r="D90" s="21"/>
      <c r="E90" s="21"/>
      <c r="F90" s="22"/>
      <c r="G90" s="21"/>
      <c r="H90" s="23" t="s">
        <v>11</v>
      </c>
      <c r="I90" s="24">
        <f>SUM(I88:I89)</f>
        <v>0</v>
      </c>
      <c r="J90" s="25" t="s">
        <v>12</v>
      </c>
      <c r="K90" s="24" t="s">
        <v>12</v>
      </c>
      <c r="L90" s="24">
        <f>SUM(L88:L89)</f>
        <v>0</v>
      </c>
    </row>
    <row r="91" spans="1:12" s="5" customFormat="1" ht="12.75" x14ac:dyDescent="0.2">
      <c r="A91" s="1" t="s">
        <v>86</v>
      </c>
      <c r="B91" s="99" t="s">
        <v>52</v>
      </c>
      <c r="C91" s="99"/>
      <c r="D91" s="99"/>
      <c r="E91" s="99"/>
      <c r="F91" s="99"/>
      <c r="G91" s="1"/>
      <c r="H91" s="35"/>
      <c r="I91" s="1"/>
      <c r="J91" s="1"/>
      <c r="K91" s="1"/>
      <c r="L91" s="1"/>
    </row>
    <row r="92" spans="1:12" ht="38.25" x14ac:dyDescent="0.25">
      <c r="A92" s="6" t="s">
        <v>1</v>
      </c>
      <c r="B92" s="7" t="s">
        <v>2</v>
      </c>
      <c r="C92" s="7" t="s">
        <v>203</v>
      </c>
      <c r="D92" s="7" t="s">
        <v>204</v>
      </c>
      <c r="E92" s="7" t="s">
        <v>205</v>
      </c>
      <c r="F92" s="8" t="s">
        <v>3</v>
      </c>
      <c r="G92" s="7" t="s">
        <v>4</v>
      </c>
      <c r="H92" s="9" t="s">
        <v>5</v>
      </c>
      <c r="I92" s="7" t="s">
        <v>6</v>
      </c>
      <c r="J92" s="7" t="s">
        <v>7</v>
      </c>
      <c r="K92" s="7" t="s">
        <v>8</v>
      </c>
      <c r="L92" s="7" t="s">
        <v>9</v>
      </c>
    </row>
    <row r="93" spans="1:12" x14ac:dyDescent="0.25">
      <c r="A93" s="39">
        <v>1</v>
      </c>
      <c r="B93" s="36" t="s">
        <v>83</v>
      </c>
      <c r="C93" s="37"/>
      <c r="D93" s="14"/>
      <c r="E93" s="14"/>
      <c r="F93" s="15">
        <v>100</v>
      </c>
      <c r="G93" s="16" t="s">
        <v>10</v>
      </c>
      <c r="H93" s="17"/>
      <c r="I93" s="18">
        <f>F93*H93</f>
        <v>0</v>
      </c>
      <c r="J93" s="19">
        <v>0.08</v>
      </c>
      <c r="K93" s="18">
        <f>I93*J93</f>
        <v>0</v>
      </c>
      <c r="L93" s="40">
        <f>I93+K93</f>
        <v>0</v>
      </c>
    </row>
    <row r="94" spans="1:12" x14ac:dyDescent="0.25">
      <c r="A94" s="30">
        <v>2</v>
      </c>
      <c r="B94" s="36" t="s">
        <v>84</v>
      </c>
      <c r="C94" s="37"/>
      <c r="D94" s="14"/>
      <c r="E94" s="14"/>
      <c r="F94" s="15">
        <v>150</v>
      </c>
      <c r="G94" s="16" t="s">
        <v>10</v>
      </c>
      <c r="H94" s="17"/>
      <c r="I94" s="18">
        <f>F94*H94</f>
        <v>0</v>
      </c>
      <c r="J94" s="19">
        <v>0.08</v>
      </c>
      <c r="K94" s="18">
        <f>I94*J94</f>
        <v>0</v>
      </c>
      <c r="L94" s="40">
        <f>I94+K94</f>
        <v>0</v>
      </c>
    </row>
    <row r="95" spans="1:12" x14ac:dyDescent="0.25">
      <c r="A95" s="30">
        <v>3</v>
      </c>
      <c r="B95" s="36" t="s">
        <v>85</v>
      </c>
      <c r="C95" s="37"/>
      <c r="D95" s="14"/>
      <c r="E95" s="14"/>
      <c r="F95" s="15">
        <v>200</v>
      </c>
      <c r="G95" s="16" t="s">
        <v>10</v>
      </c>
      <c r="H95" s="17"/>
      <c r="I95" s="40">
        <f>F95*H95</f>
        <v>0</v>
      </c>
      <c r="J95" s="19">
        <v>0.08</v>
      </c>
      <c r="K95" s="18">
        <f>I95*J95</f>
        <v>0</v>
      </c>
      <c r="L95" s="40">
        <f>I95+K95</f>
        <v>0</v>
      </c>
    </row>
    <row r="96" spans="1:12" x14ac:dyDescent="0.25">
      <c r="A96" s="20"/>
      <c r="B96" s="21"/>
      <c r="C96" s="21"/>
      <c r="D96" s="21"/>
      <c r="E96" s="21"/>
      <c r="F96" s="22"/>
      <c r="G96" s="21"/>
      <c r="H96" s="23" t="s">
        <v>11</v>
      </c>
      <c r="I96" s="24">
        <f>SUM(I93:I95)</f>
        <v>0</v>
      </c>
      <c r="J96" s="25" t="s">
        <v>12</v>
      </c>
      <c r="K96" s="24" t="s">
        <v>12</v>
      </c>
      <c r="L96" s="24">
        <f>SUM(L93:L95)</f>
        <v>0</v>
      </c>
    </row>
    <row r="97" spans="1:12" s="5" customFormat="1" ht="12.75" x14ac:dyDescent="0.2">
      <c r="A97" s="1" t="s">
        <v>90</v>
      </c>
      <c r="B97" s="99" t="s">
        <v>87</v>
      </c>
      <c r="C97" s="99"/>
      <c r="D97" s="99"/>
      <c r="E97" s="99"/>
      <c r="F97" s="99"/>
      <c r="G97" s="1"/>
      <c r="H97" s="35"/>
      <c r="I97" s="1"/>
      <c r="J97" s="1"/>
      <c r="K97" s="1"/>
      <c r="L97" s="1"/>
    </row>
    <row r="98" spans="1:12" ht="38.25" x14ac:dyDescent="0.25">
      <c r="A98" s="6" t="s">
        <v>1</v>
      </c>
      <c r="B98" s="7" t="s">
        <v>2</v>
      </c>
      <c r="C98" s="7" t="s">
        <v>203</v>
      </c>
      <c r="D98" s="7" t="s">
        <v>204</v>
      </c>
      <c r="E98" s="7" t="s">
        <v>205</v>
      </c>
      <c r="F98" s="8" t="s">
        <v>3</v>
      </c>
      <c r="G98" s="7" t="s">
        <v>4</v>
      </c>
      <c r="H98" s="9" t="s">
        <v>5</v>
      </c>
      <c r="I98" s="7" t="s">
        <v>6</v>
      </c>
      <c r="J98" s="7" t="s">
        <v>7</v>
      </c>
      <c r="K98" s="7" t="s">
        <v>8</v>
      </c>
      <c r="L98" s="7" t="s">
        <v>9</v>
      </c>
    </row>
    <row r="99" spans="1:12" ht="96" x14ac:dyDescent="0.25">
      <c r="A99" s="39">
        <v>1</v>
      </c>
      <c r="B99" s="36" t="s">
        <v>88</v>
      </c>
      <c r="C99" s="37"/>
      <c r="D99" s="14"/>
      <c r="E99" s="14"/>
      <c r="F99" s="15">
        <v>1800</v>
      </c>
      <c r="G99" s="16" t="s">
        <v>10</v>
      </c>
      <c r="H99" s="17"/>
      <c r="I99" s="18">
        <f>F99*H99</f>
        <v>0</v>
      </c>
      <c r="J99" s="19">
        <v>0.08</v>
      </c>
      <c r="K99" s="18">
        <f>I99*J99</f>
        <v>0</v>
      </c>
      <c r="L99" s="18">
        <f>I99+K99</f>
        <v>0</v>
      </c>
    </row>
    <row r="100" spans="1:12" ht="24" x14ac:dyDescent="0.25">
      <c r="A100" s="30">
        <v>2</v>
      </c>
      <c r="B100" s="36" t="s">
        <v>89</v>
      </c>
      <c r="C100" s="37"/>
      <c r="D100" s="14"/>
      <c r="E100" s="14"/>
      <c r="F100" s="15">
        <v>1700</v>
      </c>
      <c r="G100" s="16" t="s">
        <v>10</v>
      </c>
      <c r="H100" s="17"/>
      <c r="I100" s="18">
        <f>F100*H100</f>
        <v>0</v>
      </c>
      <c r="J100" s="19">
        <v>0.08</v>
      </c>
      <c r="K100" s="18">
        <f>I100*J100</f>
        <v>0</v>
      </c>
      <c r="L100" s="18">
        <f>I100+K100</f>
        <v>0</v>
      </c>
    </row>
    <row r="101" spans="1:12" x14ac:dyDescent="0.25">
      <c r="A101" s="20"/>
      <c r="B101" s="21"/>
      <c r="C101" s="21"/>
      <c r="D101" s="21"/>
      <c r="E101" s="21"/>
      <c r="F101" s="22"/>
      <c r="G101" s="21"/>
      <c r="H101" s="23" t="s">
        <v>11</v>
      </c>
      <c r="I101" s="24">
        <f>SUM(I99:I100)</f>
        <v>0</v>
      </c>
      <c r="J101" s="25" t="s">
        <v>12</v>
      </c>
      <c r="K101" s="24" t="s">
        <v>12</v>
      </c>
      <c r="L101" s="24">
        <f>SUM(L99:L100)</f>
        <v>0</v>
      </c>
    </row>
    <row r="102" spans="1:12" s="5" customFormat="1" ht="12.75" x14ac:dyDescent="0.2">
      <c r="A102" s="1" t="s">
        <v>93</v>
      </c>
      <c r="B102" s="99" t="s">
        <v>52</v>
      </c>
      <c r="C102" s="99"/>
      <c r="D102" s="99"/>
      <c r="E102" s="99"/>
      <c r="F102" s="99"/>
      <c r="G102" s="1"/>
      <c r="H102" s="35"/>
      <c r="I102" s="1"/>
      <c r="J102" s="1"/>
      <c r="K102" s="1"/>
      <c r="L102" s="1"/>
    </row>
    <row r="103" spans="1:12" ht="38.25" x14ac:dyDescent="0.25">
      <c r="A103" s="6" t="s">
        <v>1</v>
      </c>
      <c r="B103" s="7" t="s">
        <v>2</v>
      </c>
      <c r="C103" s="7" t="s">
        <v>203</v>
      </c>
      <c r="D103" s="7" t="s">
        <v>204</v>
      </c>
      <c r="E103" s="7" t="s">
        <v>205</v>
      </c>
      <c r="F103" s="8" t="s">
        <v>3</v>
      </c>
      <c r="G103" s="7" t="s">
        <v>4</v>
      </c>
      <c r="H103" s="9" t="s">
        <v>5</v>
      </c>
      <c r="I103" s="7" t="s">
        <v>6</v>
      </c>
      <c r="J103" s="7" t="s">
        <v>7</v>
      </c>
      <c r="K103" s="7" t="s">
        <v>8</v>
      </c>
      <c r="L103" s="7" t="s">
        <v>9</v>
      </c>
    </row>
    <row r="104" spans="1:12" ht="24" x14ac:dyDescent="0.25">
      <c r="A104" s="39">
        <v>1</v>
      </c>
      <c r="B104" s="36" t="s">
        <v>91</v>
      </c>
      <c r="C104" s="37"/>
      <c r="D104" s="14"/>
      <c r="E104" s="14"/>
      <c r="F104" s="15">
        <v>500</v>
      </c>
      <c r="G104" s="16" t="s">
        <v>10</v>
      </c>
      <c r="H104" s="17"/>
      <c r="I104" s="18">
        <f>F104*H104</f>
        <v>0</v>
      </c>
      <c r="J104" s="19">
        <v>0.08</v>
      </c>
      <c r="K104" s="18">
        <f>I104*J104</f>
        <v>0</v>
      </c>
      <c r="L104" s="18">
        <f>I104+K104</f>
        <v>0</v>
      </c>
    </row>
    <row r="105" spans="1:12" ht="24" x14ac:dyDescent="0.25">
      <c r="A105" s="30">
        <v>2</v>
      </c>
      <c r="B105" s="36" t="s">
        <v>92</v>
      </c>
      <c r="C105" s="37"/>
      <c r="D105" s="14"/>
      <c r="E105" s="14"/>
      <c r="F105" s="15">
        <v>500</v>
      </c>
      <c r="G105" s="16" t="s">
        <v>10</v>
      </c>
      <c r="H105" s="17"/>
      <c r="I105" s="18">
        <f>F105*H105</f>
        <v>0</v>
      </c>
      <c r="J105" s="19">
        <v>0.08</v>
      </c>
      <c r="K105" s="18">
        <f>I105*J105</f>
        <v>0</v>
      </c>
      <c r="L105" s="18">
        <f>I105+K105</f>
        <v>0</v>
      </c>
    </row>
    <row r="106" spans="1:12" x14ac:dyDescent="0.25">
      <c r="A106" s="20"/>
      <c r="B106" s="21"/>
      <c r="C106" s="21"/>
      <c r="D106" s="21"/>
      <c r="E106" s="21"/>
      <c r="F106" s="22"/>
      <c r="G106" s="21"/>
      <c r="H106" s="23" t="s">
        <v>11</v>
      </c>
      <c r="I106" s="24">
        <f>SUM(I104:I105)</f>
        <v>0</v>
      </c>
      <c r="J106" s="25" t="s">
        <v>12</v>
      </c>
      <c r="K106" s="24" t="s">
        <v>12</v>
      </c>
      <c r="L106" s="24">
        <f>SUM(L104:L105)</f>
        <v>0</v>
      </c>
    </row>
    <row r="107" spans="1:12" s="5" customFormat="1" ht="12.75" x14ac:dyDescent="0.2">
      <c r="A107" s="1" t="s">
        <v>96</v>
      </c>
      <c r="B107" s="99" t="s">
        <v>94</v>
      </c>
      <c r="C107" s="99"/>
      <c r="D107" s="99"/>
      <c r="E107" s="99"/>
      <c r="F107" s="99"/>
      <c r="G107" s="1"/>
      <c r="H107" s="35"/>
      <c r="I107" s="1"/>
      <c r="J107" s="1"/>
      <c r="K107" s="1"/>
      <c r="L107" s="1"/>
    </row>
    <row r="108" spans="1:12" ht="38.25" x14ac:dyDescent="0.25">
      <c r="A108" s="6" t="s">
        <v>1</v>
      </c>
      <c r="B108" s="7" t="s">
        <v>2</v>
      </c>
      <c r="C108" s="7" t="s">
        <v>203</v>
      </c>
      <c r="D108" s="7" t="s">
        <v>204</v>
      </c>
      <c r="E108" s="7" t="s">
        <v>205</v>
      </c>
      <c r="F108" s="8" t="s">
        <v>3</v>
      </c>
      <c r="G108" s="7" t="s">
        <v>4</v>
      </c>
      <c r="H108" s="9" t="s">
        <v>5</v>
      </c>
      <c r="I108" s="7" t="s">
        <v>6</v>
      </c>
      <c r="J108" s="7" t="s">
        <v>7</v>
      </c>
      <c r="K108" s="7" t="s">
        <v>8</v>
      </c>
      <c r="L108" s="7" t="s">
        <v>9</v>
      </c>
    </row>
    <row r="109" spans="1:12" x14ac:dyDescent="0.25">
      <c r="A109" s="39">
        <v>1</v>
      </c>
      <c r="B109" s="38" t="s">
        <v>95</v>
      </c>
      <c r="C109" s="37"/>
      <c r="D109" s="14"/>
      <c r="E109" s="14"/>
      <c r="F109" s="15">
        <v>5</v>
      </c>
      <c r="G109" s="16" t="s">
        <v>10</v>
      </c>
      <c r="H109" s="17"/>
      <c r="I109" s="18">
        <f>F109*H109</f>
        <v>0</v>
      </c>
      <c r="J109" s="19">
        <v>0.08</v>
      </c>
      <c r="K109" s="18">
        <f>I109*J109</f>
        <v>0</v>
      </c>
      <c r="L109" s="18">
        <f>I109+K109</f>
        <v>0</v>
      </c>
    </row>
    <row r="110" spans="1:12" x14ac:dyDescent="0.25">
      <c r="A110" s="20"/>
      <c r="B110" s="21"/>
      <c r="C110" s="21"/>
      <c r="D110" s="21"/>
      <c r="E110" s="21"/>
      <c r="F110" s="22"/>
      <c r="G110" s="21"/>
      <c r="H110" s="28" t="s">
        <v>11</v>
      </c>
      <c r="I110" s="29">
        <f>SUM(I109:I109)</f>
        <v>0</v>
      </c>
      <c r="J110" s="14" t="s">
        <v>12</v>
      </c>
      <c r="K110" s="29" t="s">
        <v>12</v>
      </c>
      <c r="L110" s="29">
        <f>SUM(L109:L109)</f>
        <v>0</v>
      </c>
    </row>
    <row r="111" spans="1:12" s="5" customFormat="1" ht="12.75" x14ac:dyDescent="0.2">
      <c r="A111" s="1" t="s">
        <v>196</v>
      </c>
      <c r="B111" s="99" t="s">
        <v>97</v>
      </c>
      <c r="C111" s="99"/>
      <c r="D111" s="99"/>
      <c r="E111" s="99"/>
      <c r="F111" s="99"/>
      <c r="G111" s="1"/>
      <c r="H111" s="35"/>
      <c r="I111" s="1"/>
      <c r="J111" s="1"/>
      <c r="K111" s="1"/>
      <c r="L111" s="1"/>
    </row>
    <row r="112" spans="1:12" ht="38.25" x14ac:dyDescent="0.25">
      <c r="A112" s="6" t="s">
        <v>1</v>
      </c>
      <c r="B112" s="7" t="s">
        <v>2</v>
      </c>
      <c r="C112" s="7" t="s">
        <v>203</v>
      </c>
      <c r="D112" s="7" t="s">
        <v>204</v>
      </c>
      <c r="E112" s="7" t="s">
        <v>205</v>
      </c>
      <c r="F112" s="8" t="s">
        <v>3</v>
      </c>
      <c r="G112" s="7" t="s">
        <v>4</v>
      </c>
      <c r="H112" s="9" t="s">
        <v>5</v>
      </c>
      <c r="I112" s="7" t="s">
        <v>6</v>
      </c>
      <c r="J112" s="7" t="s">
        <v>7</v>
      </c>
      <c r="K112" s="7" t="s">
        <v>8</v>
      </c>
      <c r="L112" s="7" t="s">
        <v>9</v>
      </c>
    </row>
    <row r="113" spans="1:12" ht="36" x14ac:dyDescent="0.25">
      <c r="A113" s="30">
        <v>1</v>
      </c>
      <c r="B113" s="41" t="s">
        <v>98</v>
      </c>
      <c r="C113" s="37"/>
      <c r="D113" s="14"/>
      <c r="E113" s="14"/>
      <c r="F113" s="15">
        <v>50</v>
      </c>
      <c r="G113" s="16" t="s">
        <v>10</v>
      </c>
      <c r="H113" s="17"/>
      <c r="I113" s="18">
        <f t="shared" ref="I113:I118" si="6">F113*H113</f>
        <v>0</v>
      </c>
      <c r="J113" s="19">
        <v>0.08</v>
      </c>
      <c r="K113" s="18">
        <f t="shared" ref="K113:K118" si="7">I113*J113</f>
        <v>0</v>
      </c>
      <c r="L113" s="18">
        <f t="shared" ref="L113:L118" si="8">I113+K113</f>
        <v>0</v>
      </c>
    </row>
    <row r="114" spans="1:12" ht="24" x14ac:dyDescent="0.25">
      <c r="A114" s="30">
        <v>2</v>
      </c>
      <c r="B114" s="41" t="s">
        <v>99</v>
      </c>
      <c r="C114" s="37"/>
      <c r="D114" s="14"/>
      <c r="E114" s="14"/>
      <c r="F114" s="15">
        <v>100</v>
      </c>
      <c r="G114" s="16" t="s">
        <v>10</v>
      </c>
      <c r="H114" s="17"/>
      <c r="I114" s="18">
        <f t="shared" si="6"/>
        <v>0</v>
      </c>
      <c r="J114" s="19">
        <v>0.08</v>
      </c>
      <c r="K114" s="18">
        <f t="shared" si="7"/>
        <v>0</v>
      </c>
      <c r="L114" s="18">
        <f t="shared" si="8"/>
        <v>0</v>
      </c>
    </row>
    <row r="115" spans="1:12" ht="36" x14ac:dyDescent="0.25">
      <c r="A115" s="30">
        <v>3</v>
      </c>
      <c r="B115" s="41" t="s">
        <v>100</v>
      </c>
      <c r="C115" s="37"/>
      <c r="D115" s="14"/>
      <c r="E115" s="14"/>
      <c r="F115" s="15">
        <v>30</v>
      </c>
      <c r="G115" s="16" t="s">
        <v>10</v>
      </c>
      <c r="H115" s="17"/>
      <c r="I115" s="18">
        <f t="shared" si="6"/>
        <v>0</v>
      </c>
      <c r="J115" s="19">
        <v>0.08</v>
      </c>
      <c r="K115" s="18">
        <f t="shared" si="7"/>
        <v>0</v>
      </c>
      <c r="L115" s="18">
        <f t="shared" si="8"/>
        <v>0</v>
      </c>
    </row>
    <row r="116" spans="1:12" ht="24" x14ac:dyDescent="0.25">
      <c r="A116" s="30">
        <v>4</v>
      </c>
      <c r="B116" s="41" t="s">
        <v>101</v>
      </c>
      <c r="C116" s="37"/>
      <c r="D116" s="14"/>
      <c r="E116" s="14"/>
      <c r="F116" s="15">
        <v>60</v>
      </c>
      <c r="G116" s="16" t="s">
        <v>10</v>
      </c>
      <c r="H116" s="17"/>
      <c r="I116" s="18">
        <f t="shared" si="6"/>
        <v>0</v>
      </c>
      <c r="J116" s="19">
        <v>0.08</v>
      </c>
      <c r="K116" s="18">
        <f t="shared" si="7"/>
        <v>0</v>
      </c>
      <c r="L116" s="18">
        <f t="shared" si="8"/>
        <v>0</v>
      </c>
    </row>
    <row r="117" spans="1:12" x14ac:dyDescent="0.25">
      <c r="A117" s="30">
        <v>5</v>
      </c>
      <c r="B117" s="41" t="s">
        <v>102</v>
      </c>
      <c r="C117" s="37"/>
      <c r="D117" s="14"/>
      <c r="E117" s="14"/>
      <c r="F117" s="15">
        <v>3</v>
      </c>
      <c r="G117" s="16" t="s">
        <v>10</v>
      </c>
      <c r="H117" s="17"/>
      <c r="I117" s="18">
        <f t="shared" si="6"/>
        <v>0</v>
      </c>
      <c r="J117" s="19">
        <v>0.08</v>
      </c>
      <c r="K117" s="18">
        <f t="shared" si="7"/>
        <v>0</v>
      </c>
      <c r="L117" s="18">
        <f t="shared" si="8"/>
        <v>0</v>
      </c>
    </row>
    <row r="118" spans="1:12" ht="36" x14ac:dyDescent="0.25">
      <c r="A118" s="105">
        <v>6</v>
      </c>
      <c r="B118" s="36" t="s">
        <v>103</v>
      </c>
      <c r="C118" s="106"/>
      <c r="D118" s="106"/>
      <c r="E118" s="106"/>
      <c r="F118" s="107">
        <v>9</v>
      </c>
      <c r="G118" s="102" t="s">
        <v>10</v>
      </c>
      <c r="H118" s="103"/>
      <c r="I118" s="98">
        <f t="shared" si="6"/>
        <v>0</v>
      </c>
      <c r="J118" s="104">
        <v>0.08</v>
      </c>
      <c r="K118" s="98">
        <f t="shared" si="7"/>
        <v>0</v>
      </c>
      <c r="L118" s="98">
        <f t="shared" si="8"/>
        <v>0</v>
      </c>
    </row>
    <row r="119" spans="1:12" x14ac:dyDescent="0.25">
      <c r="A119" s="105"/>
      <c r="B119" s="36" t="s">
        <v>104</v>
      </c>
      <c r="C119" s="106"/>
      <c r="D119" s="106"/>
      <c r="E119" s="106"/>
      <c r="F119" s="107"/>
      <c r="G119" s="102"/>
      <c r="H119" s="103"/>
      <c r="I119" s="98"/>
      <c r="J119" s="104"/>
      <c r="K119" s="98"/>
      <c r="L119" s="98"/>
    </row>
    <row r="120" spans="1:12" x14ac:dyDescent="0.25">
      <c r="A120" s="20"/>
      <c r="B120" s="21"/>
      <c r="C120" s="21"/>
      <c r="D120" s="21"/>
      <c r="E120" s="21"/>
      <c r="F120" s="22"/>
      <c r="G120" s="21"/>
      <c r="H120" s="23" t="s">
        <v>11</v>
      </c>
      <c r="I120" s="24">
        <f>SUM(I113:I119)</f>
        <v>0</v>
      </c>
      <c r="J120" s="25" t="s">
        <v>12</v>
      </c>
      <c r="K120" s="24" t="s">
        <v>12</v>
      </c>
      <c r="L120" s="24">
        <f>SUM(L113:L119)</f>
        <v>0</v>
      </c>
    </row>
    <row r="121" spans="1:12" s="5" customFormat="1" ht="12.75" x14ac:dyDescent="0.2">
      <c r="A121" s="1" t="s">
        <v>105</v>
      </c>
      <c r="B121" s="99" t="s">
        <v>52</v>
      </c>
      <c r="C121" s="99"/>
      <c r="D121" s="99"/>
      <c r="E121" s="99"/>
      <c r="F121" s="99"/>
      <c r="G121" s="1"/>
      <c r="H121" s="35"/>
      <c r="I121" s="1"/>
      <c r="J121" s="1"/>
      <c r="K121" s="1"/>
      <c r="L121" s="1"/>
    </row>
    <row r="122" spans="1:12" ht="38.25" x14ac:dyDescent="0.25">
      <c r="A122" s="6" t="s">
        <v>1</v>
      </c>
      <c r="B122" s="7" t="s">
        <v>2</v>
      </c>
      <c r="C122" s="7" t="s">
        <v>203</v>
      </c>
      <c r="D122" s="7" t="s">
        <v>204</v>
      </c>
      <c r="E122" s="7" t="s">
        <v>205</v>
      </c>
      <c r="F122" s="8" t="s">
        <v>3</v>
      </c>
      <c r="G122" s="7" t="s">
        <v>4</v>
      </c>
      <c r="H122" s="9" t="s">
        <v>5</v>
      </c>
      <c r="I122" s="7" t="s">
        <v>6</v>
      </c>
      <c r="J122" s="7" t="s">
        <v>7</v>
      </c>
      <c r="K122" s="7" t="s">
        <v>8</v>
      </c>
      <c r="L122" s="7" t="s">
        <v>9</v>
      </c>
    </row>
    <row r="123" spans="1:12" ht="48" x14ac:dyDescent="0.25">
      <c r="A123" s="39">
        <v>1</v>
      </c>
      <c r="B123" s="38" t="s">
        <v>106</v>
      </c>
      <c r="C123" s="37"/>
      <c r="D123" s="14"/>
      <c r="E123" s="14"/>
      <c r="F123" s="15">
        <v>300</v>
      </c>
      <c r="G123" s="16" t="s">
        <v>10</v>
      </c>
      <c r="H123" s="17"/>
      <c r="I123" s="18">
        <f>F123*H123</f>
        <v>0</v>
      </c>
      <c r="J123" s="19">
        <v>0.08</v>
      </c>
      <c r="K123" s="18">
        <f>I123*J123</f>
        <v>0</v>
      </c>
      <c r="L123" s="18">
        <f>I123+K123</f>
        <v>0</v>
      </c>
    </row>
    <row r="124" spans="1:12" ht="36" x14ac:dyDescent="0.25">
      <c r="A124" s="30">
        <v>2</v>
      </c>
      <c r="B124" s="38" t="s">
        <v>107</v>
      </c>
      <c r="C124" s="37"/>
      <c r="D124" s="14"/>
      <c r="E124" s="14"/>
      <c r="F124" s="15">
        <v>100</v>
      </c>
      <c r="G124" s="16" t="s">
        <v>10</v>
      </c>
      <c r="H124" s="17"/>
      <c r="I124" s="18">
        <f>F124*H124</f>
        <v>0</v>
      </c>
      <c r="J124" s="19">
        <v>0.08</v>
      </c>
      <c r="K124" s="18">
        <f>I124*J124</f>
        <v>0</v>
      </c>
      <c r="L124" s="18">
        <f>I124+K124</f>
        <v>0</v>
      </c>
    </row>
    <row r="125" spans="1:12" x14ac:dyDescent="0.25">
      <c r="A125" s="20"/>
      <c r="B125" s="21"/>
      <c r="C125" s="21"/>
      <c r="D125" s="21"/>
      <c r="E125" s="21"/>
      <c r="F125" s="22"/>
      <c r="G125" s="21"/>
      <c r="H125" s="23" t="s">
        <v>11</v>
      </c>
      <c r="I125" s="24">
        <f>SUM(I123:I124)</f>
        <v>0</v>
      </c>
      <c r="J125" s="25" t="s">
        <v>12</v>
      </c>
      <c r="K125" s="24" t="s">
        <v>12</v>
      </c>
      <c r="L125" s="24">
        <f>SUM(L123:L124)</f>
        <v>0</v>
      </c>
    </row>
    <row r="126" spans="1:12" s="5" customFormat="1" ht="12.75" x14ac:dyDescent="0.2">
      <c r="A126" s="1" t="s">
        <v>133</v>
      </c>
      <c r="B126" s="108" t="s">
        <v>197</v>
      </c>
      <c r="C126" s="108"/>
      <c r="D126" s="108"/>
      <c r="E126" s="108"/>
      <c r="F126" s="108"/>
      <c r="G126" s="2"/>
      <c r="H126" s="3"/>
      <c r="I126" s="2"/>
      <c r="J126" s="2"/>
      <c r="K126" s="2"/>
      <c r="L126" s="2"/>
    </row>
    <row r="127" spans="1:12" ht="38.25" x14ac:dyDescent="0.25">
      <c r="A127" s="6" t="s">
        <v>1</v>
      </c>
      <c r="B127" s="7" t="s">
        <v>2</v>
      </c>
      <c r="C127" s="7" t="s">
        <v>203</v>
      </c>
      <c r="D127" s="7" t="s">
        <v>204</v>
      </c>
      <c r="E127" s="7" t="s">
        <v>205</v>
      </c>
      <c r="F127" s="8" t="s">
        <v>3</v>
      </c>
      <c r="G127" s="7" t="s">
        <v>4</v>
      </c>
      <c r="H127" s="9" t="s">
        <v>5</v>
      </c>
      <c r="I127" s="7" t="s">
        <v>6</v>
      </c>
      <c r="J127" s="7" t="s">
        <v>7</v>
      </c>
      <c r="K127" s="7" t="s">
        <v>8</v>
      </c>
      <c r="L127" s="7" t="s">
        <v>9</v>
      </c>
    </row>
    <row r="128" spans="1:12" ht="25.5" x14ac:dyDescent="0.25">
      <c r="A128" s="12">
        <v>1</v>
      </c>
      <c r="B128" s="26" t="s">
        <v>198</v>
      </c>
      <c r="C128" s="42"/>
      <c r="D128" s="14"/>
      <c r="E128" s="14"/>
      <c r="F128" s="43">
        <v>70</v>
      </c>
      <c r="G128" s="16" t="s">
        <v>10</v>
      </c>
      <c r="H128" s="17"/>
      <c r="I128" s="18">
        <f>F128*H128</f>
        <v>0</v>
      </c>
      <c r="J128" s="19">
        <v>0.08</v>
      </c>
      <c r="K128" s="18">
        <f>I128*J128</f>
        <v>0</v>
      </c>
      <c r="L128" s="18">
        <f>I128+K128</f>
        <v>0</v>
      </c>
    </row>
    <row r="129" spans="1:12" x14ac:dyDescent="0.25">
      <c r="A129" s="20"/>
      <c r="B129" s="21"/>
      <c r="C129" s="21"/>
      <c r="D129" s="21"/>
      <c r="E129" s="21"/>
      <c r="F129" s="22"/>
      <c r="G129" s="21"/>
      <c r="H129" s="23" t="s">
        <v>11</v>
      </c>
      <c r="I129" s="24">
        <f>SUM(I128:I128)</f>
        <v>0</v>
      </c>
      <c r="J129" s="25" t="s">
        <v>12</v>
      </c>
      <c r="K129" s="24" t="s">
        <v>12</v>
      </c>
      <c r="L129" s="24">
        <f>SUM(L128:L128)</f>
        <v>0</v>
      </c>
    </row>
    <row r="130" spans="1:12" s="5" customFormat="1" ht="12.75" x14ac:dyDescent="0.2">
      <c r="A130" s="1" t="s">
        <v>140</v>
      </c>
      <c r="B130" s="99" t="s">
        <v>108</v>
      </c>
      <c r="C130" s="99"/>
      <c r="D130" s="99"/>
      <c r="E130" s="99"/>
      <c r="F130" s="99"/>
      <c r="G130" s="1"/>
      <c r="H130" s="35"/>
      <c r="I130" s="1"/>
      <c r="J130" s="1"/>
      <c r="K130" s="1"/>
      <c r="L130" s="1"/>
    </row>
    <row r="131" spans="1:12" ht="38.25" x14ac:dyDescent="0.25">
      <c r="A131" s="6" t="s">
        <v>1</v>
      </c>
      <c r="B131" s="7" t="s">
        <v>2</v>
      </c>
      <c r="C131" s="7" t="s">
        <v>203</v>
      </c>
      <c r="D131" s="7" t="s">
        <v>204</v>
      </c>
      <c r="E131" s="7" t="s">
        <v>205</v>
      </c>
      <c r="F131" s="8" t="s">
        <v>3</v>
      </c>
      <c r="G131" s="7" t="s">
        <v>4</v>
      </c>
      <c r="H131" s="9" t="s">
        <v>5</v>
      </c>
      <c r="I131" s="7" t="s">
        <v>6</v>
      </c>
      <c r="J131" s="7" t="s">
        <v>7</v>
      </c>
      <c r="K131" s="7" t="s">
        <v>8</v>
      </c>
      <c r="L131" s="7" t="s">
        <v>9</v>
      </c>
    </row>
    <row r="132" spans="1:12" x14ac:dyDescent="0.25">
      <c r="A132" s="30">
        <v>1</v>
      </c>
      <c r="B132" s="36" t="s">
        <v>109</v>
      </c>
      <c r="C132" s="37"/>
      <c r="D132" s="14"/>
      <c r="E132" s="14"/>
      <c r="F132" s="15">
        <v>40</v>
      </c>
      <c r="G132" s="16" t="s">
        <v>10</v>
      </c>
      <c r="H132" s="17"/>
      <c r="I132" s="18">
        <f>F132*H132</f>
        <v>0</v>
      </c>
      <c r="J132" s="19">
        <v>0.08</v>
      </c>
      <c r="K132" s="18">
        <f>I132*J132</f>
        <v>0</v>
      </c>
      <c r="L132" s="18">
        <f>I132+K132</f>
        <v>0</v>
      </c>
    </row>
    <row r="133" spans="1:12" x14ac:dyDescent="0.25">
      <c r="A133" s="30">
        <v>2</v>
      </c>
      <c r="B133" s="36" t="s">
        <v>110</v>
      </c>
      <c r="C133" s="37"/>
      <c r="D133" s="14"/>
      <c r="E133" s="14"/>
      <c r="F133" s="15">
        <v>5</v>
      </c>
      <c r="G133" s="16" t="s">
        <v>10</v>
      </c>
      <c r="H133" s="17"/>
      <c r="I133" s="18">
        <f>F133*H133</f>
        <v>0</v>
      </c>
      <c r="J133" s="19">
        <v>0.08</v>
      </c>
      <c r="K133" s="18">
        <f>I133*J133</f>
        <v>0</v>
      </c>
      <c r="L133" s="18">
        <f>I133+K133</f>
        <v>0</v>
      </c>
    </row>
    <row r="134" spans="1:12" ht="24" x14ac:dyDescent="0.25">
      <c r="A134" s="30">
        <v>3</v>
      </c>
      <c r="B134" s="36" t="s">
        <v>111</v>
      </c>
      <c r="C134" s="37"/>
      <c r="D134" s="14"/>
      <c r="E134" s="14"/>
      <c r="F134" s="15">
        <v>2</v>
      </c>
      <c r="G134" s="16" t="s">
        <v>10</v>
      </c>
      <c r="H134" s="17"/>
      <c r="I134" s="18">
        <f>F134*H134</f>
        <v>0</v>
      </c>
      <c r="J134" s="19">
        <v>0.08</v>
      </c>
      <c r="K134" s="18">
        <f>I134*J134</f>
        <v>0</v>
      </c>
      <c r="L134" s="18">
        <f>I134+K134</f>
        <v>0</v>
      </c>
    </row>
    <row r="135" spans="1:12" x14ac:dyDescent="0.25">
      <c r="A135" s="30">
        <v>4</v>
      </c>
      <c r="B135" s="36" t="s">
        <v>112</v>
      </c>
      <c r="C135" s="37"/>
      <c r="D135" s="14"/>
      <c r="E135" s="14"/>
      <c r="F135" s="15">
        <v>300</v>
      </c>
      <c r="G135" s="16" t="s">
        <v>10</v>
      </c>
      <c r="H135" s="17"/>
      <c r="I135" s="18">
        <f>F135*H135</f>
        <v>0</v>
      </c>
      <c r="J135" s="19">
        <v>0.08</v>
      </c>
      <c r="K135" s="18">
        <f>I135*J135</f>
        <v>0</v>
      </c>
      <c r="L135" s="18">
        <f>I135+K135</f>
        <v>0</v>
      </c>
    </row>
    <row r="136" spans="1:12" x14ac:dyDescent="0.25">
      <c r="A136" s="30">
        <v>5</v>
      </c>
      <c r="B136" s="36" t="s">
        <v>113</v>
      </c>
      <c r="C136" s="37"/>
      <c r="D136" s="14"/>
      <c r="E136" s="14"/>
      <c r="F136" s="15">
        <v>400</v>
      </c>
      <c r="G136" s="16" t="s">
        <v>10</v>
      </c>
      <c r="H136" s="17"/>
      <c r="I136" s="18">
        <f>F136*H136</f>
        <v>0</v>
      </c>
      <c r="J136" s="19">
        <v>0.08</v>
      </c>
      <c r="K136" s="18">
        <f>I136*J136</f>
        <v>0</v>
      </c>
      <c r="L136" s="18">
        <f>I136+K136</f>
        <v>0</v>
      </c>
    </row>
    <row r="137" spans="1:12" x14ac:dyDescent="0.25">
      <c r="A137" s="20"/>
      <c r="B137" s="44" t="s">
        <v>104</v>
      </c>
      <c r="C137" s="21"/>
      <c r="D137" s="21"/>
      <c r="E137" s="21"/>
      <c r="F137" s="22"/>
      <c r="G137" s="21"/>
      <c r="H137" s="23" t="s">
        <v>11</v>
      </c>
      <c r="I137" s="24">
        <f>SUM(I132:I136)</f>
        <v>0</v>
      </c>
      <c r="J137" s="25" t="s">
        <v>12</v>
      </c>
      <c r="K137" s="24" t="s">
        <v>12</v>
      </c>
      <c r="L137" s="24">
        <f>SUM(L132:L136)</f>
        <v>0</v>
      </c>
    </row>
    <row r="138" spans="1:12" s="5" customFormat="1" ht="12.75" x14ac:dyDescent="0.2">
      <c r="A138" s="1" t="s">
        <v>145</v>
      </c>
      <c r="B138" s="99" t="s">
        <v>114</v>
      </c>
      <c r="C138" s="99"/>
      <c r="D138" s="99"/>
      <c r="E138" s="99"/>
      <c r="F138" s="99"/>
      <c r="G138" s="1"/>
      <c r="H138" s="35"/>
      <c r="I138" s="1"/>
      <c r="J138" s="1"/>
      <c r="K138" s="1"/>
      <c r="L138" s="1"/>
    </row>
    <row r="139" spans="1:12" ht="38.25" x14ac:dyDescent="0.25">
      <c r="A139" s="6" t="s">
        <v>1</v>
      </c>
      <c r="B139" s="7" t="s">
        <v>2</v>
      </c>
      <c r="C139" s="7" t="s">
        <v>203</v>
      </c>
      <c r="D139" s="7" t="s">
        <v>204</v>
      </c>
      <c r="E139" s="7" t="s">
        <v>205</v>
      </c>
      <c r="F139" s="8" t="s">
        <v>3</v>
      </c>
      <c r="G139" s="7" t="s">
        <v>4</v>
      </c>
      <c r="H139" s="9" t="s">
        <v>5</v>
      </c>
      <c r="I139" s="7" t="s">
        <v>6</v>
      </c>
      <c r="J139" s="7" t="s">
        <v>7</v>
      </c>
      <c r="K139" s="7" t="s">
        <v>8</v>
      </c>
      <c r="L139" s="7" t="s">
        <v>9</v>
      </c>
    </row>
    <row r="140" spans="1:12" ht="24" x14ac:dyDescent="0.25">
      <c r="A140" s="30">
        <v>1</v>
      </c>
      <c r="B140" s="36" t="s">
        <v>115</v>
      </c>
      <c r="C140" s="14"/>
      <c r="D140" s="14"/>
      <c r="E140" s="14"/>
      <c r="F140" s="15">
        <v>1200</v>
      </c>
      <c r="G140" s="16" t="s">
        <v>10</v>
      </c>
      <c r="H140" s="17"/>
      <c r="I140" s="18">
        <f t="shared" ref="I140:I157" si="9">F140*H140</f>
        <v>0</v>
      </c>
      <c r="J140" s="19">
        <v>0.08</v>
      </c>
      <c r="K140" s="18">
        <f t="shared" ref="K140:K157" si="10">I140*J140</f>
        <v>0</v>
      </c>
      <c r="L140" s="18">
        <f t="shared" ref="L140:L157" si="11">I140+K140</f>
        <v>0</v>
      </c>
    </row>
    <row r="141" spans="1:12" ht="24" x14ac:dyDescent="0.25">
      <c r="A141" s="30">
        <v>2</v>
      </c>
      <c r="B141" s="36" t="s">
        <v>116</v>
      </c>
      <c r="C141" s="14"/>
      <c r="D141" s="14"/>
      <c r="E141" s="14"/>
      <c r="F141" s="15">
        <v>18000</v>
      </c>
      <c r="G141" s="16" t="s">
        <v>10</v>
      </c>
      <c r="H141" s="17"/>
      <c r="I141" s="18">
        <f t="shared" si="9"/>
        <v>0</v>
      </c>
      <c r="J141" s="19">
        <v>0.08</v>
      </c>
      <c r="K141" s="18">
        <f t="shared" si="10"/>
        <v>0</v>
      </c>
      <c r="L141" s="18">
        <f t="shared" si="11"/>
        <v>0</v>
      </c>
    </row>
    <row r="142" spans="1:12" x14ac:dyDescent="0.25">
      <c r="A142" s="30">
        <v>3</v>
      </c>
      <c r="B142" s="36" t="s">
        <v>117</v>
      </c>
      <c r="C142" s="14"/>
      <c r="D142" s="14"/>
      <c r="E142" s="14"/>
      <c r="F142" s="15">
        <v>50</v>
      </c>
      <c r="G142" s="16" t="s">
        <v>10</v>
      </c>
      <c r="H142" s="17"/>
      <c r="I142" s="18">
        <f t="shared" si="9"/>
        <v>0</v>
      </c>
      <c r="J142" s="19">
        <v>0.08</v>
      </c>
      <c r="K142" s="18">
        <f t="shared" si="10"/>
        <v>0</v>
      </c>
      <c r="L142" s="18">
        <f t="shared" si="11"/>
        <v>0</v>
      </c>
    </row>
    <row r="143" spans="1:12" x14ac:dyDescent="0.25">
      <c r="A143" s="30">
        <v>4</v>
      </c>
      <c r="B143" s="36" t="s">
        <v>118</v>
      </c>
      <c r="C143" s="14"/>
      <c r="D143" s="14"/>
      <c r="E143" s="14"/>
      <c r="F143" s="15">
        <v>1700</v>
      </c>
      <c r="G143" s="16" t="s">
        <v>10</v>
      </c>
      <c r="H143" s="17"/>
      <c r="I143" s="18">
        <f t="shared" si="9"/>
        <v>0</v>
      </c>
      <c r="J143" s="19">
        <v>0.08</v>
      </c>
      <c r="K143" s="18">
        <f t="shared" si="10"/>
        <v>0</v>
      </c>
      <c r="L143" s="18">
        <f t="shared" si="11"/>
        <v>0</v>
      </c>
    </row>
    <row r="144" spans="1:12" x14ac:dyDescent="0.25">
      <c r="A144" s="30">
        <v>5</v>
      </c>
      <c r="B144" s="36" t="s">
        <v>119</v>
      </c>
      <c r="C144" s="14"/>
      <c r="D144" s="14"/>
      <c r="E144" s="14"/>
      <c r="F144" s="15">
        <v>600</v>
      </c>
      <c r="G144" s="16" t="s">
        <v>10</v>
      </c>
      <c r="H144" s="17"/>
      <c r="I144" s="18">
        <f t="shared" si="9"/>
        <v>0</v>
      </c>
      <c r="J144" s="19">
        <v>0.08</v>
      </c>
      <c r="K144" s="18">
        <f t="shared" si="10"/>
        <v>0</v>
      </c>
      <c r="L144" s="18">
        <f t="shared" si="11"/>
        <v>0</v>
      </c>
    </row>
    <row r="145" spans="1:12" x14ac:dyDescent="0.25">
      <c r="A145" s="30">
        <v>6</v>
      </c>
      <c r="B145" s="36" t="s">
        <v>120</v>
      </c>
      <c r="C145" s="14"/>
      <c r="D145" s="14"/>
      <c r="E145" s="14"/>
      <c r="F145" s="15">
        <v>10</v>
      </c>
      <c r="G145" s="16" t="s">
        <v>10</v>
      </c>
      <c r="H145" s="17"/>
      <c r="I145" s="18">
        <f t="shared" si="9"/>
        <v>0</v>
      </c>
      <c r="J145" s="19">
        <v>0.08</v>
      </c>
      <c r="K145" s="18">
        <f t="shared" si="10"/>
        <v>0</v>
      </c>
      <c r="L145" s="18">
        <f t="shared" si="11"/>
        <v>0</v>
      </c>
    </row>
    <row r="146" spans="1:12" ht="24" x14ac:dyDescent="0.25">
      <c r="A146" s="30">
        <v>7</v>
      </c>
      <c r="B146" s="36" t="s">
        <v>121</v>
      </c>
      <c r="C146" s="14"/>
      <c r="D146" s="14"/>
      <c r="E146" s="14"/>
      <c r="F146" s="15">
        <v>1200</v>
      </c>
      <c r="G146" s="16" t="s">
        <v>10</v>
      </c>
      <c r="H146" s="17"/>
      <c r="I146" s="18">
        <f t="shared" si="9"/>
        <v>0</v>
      </c>
      <c r="J146" s="19">
        <v>0.08</v>
      </c>
      <c r="K146" s="18">
        <f t="shared" si="10"/>
        <v>0</v>
      </c>
      <c r="L146" s="18">
        <f t="shared" si="11"/>
        <v>0</v>
      </c>
    </row>
    <row r="147" spans="1:12" ht="24" x14ac:dyDescent="0.25">
      <c r="A147" s="30">
        <v>8</v>
      </c>
      <c r="B147" s="36" t="s">
        <v>122</v>
      </c>
      <c r="C147" s="14"/>
      <c r="D147" s="14"/>
      <c r="E147" s="14"/>
      <c r="F147" s="15">
        <v>900</v>
      </c>
      <c r="G147" s="16" t="s">
        <v>10</v>
      </c>
      <c r="H147" s="17"/>
      <c r="I147" s="18">
        <f t="shared" si="9"/>
        <v>0</v>
      </c>
      <c r="J147" s="19">
        <v>0.08</v>
      </c>
      <c r="K147" s="18">
        <f t="shared" si="10"/>
        <v>0</v>
      </c>
      <c r="L147" s="18">
        <f t="shared" si="11"/>
        <v>0</v>
      </c>
    </row>
    <row r="148" spans="1:12" x14ac:dyDescent="0.25">
      <c r="A148" s="30">
        <v>9</v>
      </c>
      <c r="B148" s="36" t="s">
        <v>123</v>
      </c>
      <c r="C148" s="14"/>
      <c r="D148" s="14"/>
      <c r="E148" s="14"/>
      <c r="F148" s="15">
        <v>3000</v>
      </c>
      <c r="G148" s="16" t="s">
        <v>10</v>
      </c>
      <c r="H148" s="17"/>
      <c r="I148" s="18">
        <f t="shared" si="9"/>
        <v>0</v>
      </c>
      <c r="J148" s="19">
        <v>0.08</v>
      </c>
      <c r="K148" s="18">
        <f t="shared" si="10"/>
        <v>0</v>
      </c>
      <c r="L148" s="18">
        <f t="shared" si="11"/>
        <v>0</v>
      </c>
    </row>
    <row r="149" spans="1:12" ht="24" x14ac:dyDescent="0.25">
      <c r="A149" s="30">
        <v>10</v>
      </c>
      <c r="B149" s="36" t="s">
        <v>124</v>
      </c>
      <c r="C149" s="14"/>
      <c r="D149" s="14"/>
      <c r="E149" s="14"/>
      <c r="F149" s="15">
        <v>1700</v>
      </c>
      <c r="G149" s="16" t="s">
        <v>10</v>
      </c>
      <c r="H149" s="17"/>
      <c r="I149" s="18">
        <f t="shared" si="9"/>
        <v>0</v>
      </c>
      <c r="J149" s="19">
        <v>0.08</v>
      </c>
      <c r="K149" s="18">
        <f t="shared" si="10"/>
        <v>0</v>
      </c>
      <c r="L149" s="18">
        <f t="shared" si="11"/>
        <v>0</v>
      </c>
    </row>
    <row r="150" spans="1:12" x14ac:dyDescent="0.25">
      <c r="A150" s="30">
        <v>11</v>
      </c>
      <c r="B150" s="36" t="s">
        <v>125</v>
      </c>
      <c r="C150" s="14"/>
      <c r="D150" s="14"/>
      <c r="E150" s="14"/>
      <c r="F150" s="15">
        <v>1700</v>
      </c>
      <c r="G150" s="16" t="s">
        <v>10</v>
      </c>
      <c r="H150" s="17"/>
      <c r="I150" s="18">
        <f t="shared" si="9"/>
        <v>0</v>
      </c>
      <c r="J150" s="19">
        <v>0.08</v>
      </c>
      <c r="K150" s="18">
        <f t="shared" si="10"/>
        <v>0</v>
      </c>
      <c r="L150" s="18">
        <f t="shared" si="11"/>
        <v>0</v>
      </c>
    </row>
    <row r="151" spans="1:12" ht="24" x14ac:dyDescent="0.25">
      <c r="A151" s="30">
        <v>12</v>
      </c>
      <c r="B151" s="36" t="s">
        <v>126</v>
      </c>
      <c r="C151" s="14"/>
      <c r="D151" s="14"/>
      <c r="E151" s="14"/>
      <c r="F151" s="15">
        <v>100</v>
      </c>
      <c r="G151" s="16" t="s">
        <v>10</v>
      </c>
      <c r="H151" s="17"/>
      <c r="I151" s="18">
        <f t="shared" si="9"/>
        <v>0</v>
      </c>
      <c r="J151" s="19">
        <v>0.08</v>
      </c>
      <c r="K151" s="18">
        <f t="shared" si="10"/>
        <v>0</v>
      </c>
      <c r="L151" s="18">
        <f t="shared" si="11"/>
        <v>0</v>
      </c>
    </row>
    <row r="152" spans="1:12" ht="24" x14ac:dyDescent="0.25">
      <c r="A152" s="30">
        <v>13</v>
      </c>
      <c r="B152" s="36" t="s">
        <v>127</v>
      </c>
      <c r="C152" s="14"/>
      <c r="D152" s="14"/>
      <c r="E152" s="14"/>
      <c r="F152" s="15">
        <v>80</v>
      </c>
      <c r="G152" s="16" t="s">
        <v>10</v>
      </c>
      <c r="H152" s="17"/>
      <c r="I152" s="18">
        <f t="shared" si="9"/>
        <v>0</v>
      </c>
      <c r="J152" s="19">
        <v>0.08</v>
      </c>
      <c r="K152" s="18">
        <f t="shared" si="10"/>
        <v>0</v>
      </c>
      <c r="L152" s="18">
        <f t="shared" si="11"/>
        <v>0</v>
      </c>
    </row>
    <row r="153" spans="1:12" x14ac:dyDescent="0.25">
      <c r="A153" s="30">
        <v>14</v>
      </c>
      <c r="B153" s="36" t="s">
        <v>128</v>
      </c>
      <c r="C153" s="14"/>
      <c r="D153" s="14"/>
      <c r="E153" s="14"/>
      <c r="F153" s="15">
        <v>6</v>
      </c>
      <c r="G153" s="16" t="s">
        <v>10</v>
      </c>
      <c r="H153" s="17"/>
      <c r="I153" s="18">
        <f t="shared" si="9"/>
        <v>0</v>
      </c>
      <c r="J153" s="19">
        <v>0.08</v>
      </c>
      <c r="K153" s="18">
        <f t="shared" si="10"/>
        <v>0</v>
      </c>
      <c r="L153" s="18">
        <f t="shared" si="11"/>
        <v>0</v>
      </c>
    </row>
    <row r="154" spans="1:12" x14ac:dyDescent="0.25">
      <c r="A154" s="30">
        <v>15</v>
      </c>
      <c r="B154" s="36" t="s">
        <v>129</v>
      </c>
      <c r="C154" s="14"/>
      <c r="D154" s="14"/>
      <c r="E154" s="14"/>
      <c r="F154" s="15">
        <v>100</v>
      </c>
      <c r="G154" s="16" t="s">
        <v>10</v>
      </c>
      <c r="H154" s="17"/>
      <c r="I154" s="18">
        <f t="shared" si="9"/>
        <v>0</v>
      </c>
      <c r="J154" s="19">
        <v>0.08</v>
      </c>
      <c r="K154" s="18">
        <f t="shared" si="10"/>
        <v>0</v>
      </c>
      <c r="L154" s="18">
        <f t="shared" si="11"/>
        <v>0</v>
      </c>
    </row>
    <row r="155" spans="1:12" x14ac:dyDescent="0.25">
      <c r="A155" s="30">
        <v>16</v>
      </c>
      <c r="B155" s="36" t="s">
        <v>130</v>
      </c>
      <c r="C155" s="14"/>
      <c r="D155" s="14"/>
      <c r="E155" s="14"/>
      <c r="F155" s="15">
        <v>10</v>
      </c>
      <c r="G155" s="16" t="s">
        <v>10</v>
      </c>
      <c r="H155" s="17"/>
      <c r="I155" s="18">
        <f t="shared" si="9"/>
        <v>0</v>
      </c>
      <c r="J155" s="19">
        <v>0.08</v>
      </c>
      <c r="K155" s="18">
        <f t="shared" si="10"/>
        <v>0</v>
      </c>
      <c r="L155" s="18">
        <f t="shared" si="11"/>
        <v>0</v>
      </c>
    </row>
    <row r="156" spans="1:12" x14ac:dyDescent="0.25">
      <c r="A156" s="30">
        <v>17</v>
      </c>
      <c r="B156" s="36" t="s">
        <v>131</v>
      </c>
      <c r="C156" s="14"/>
      <c r="D156" s="14"/>
      <c r="E156" s="14"/>
      <c r="F156" s="15">
        <v>850</v>
      </c>
      <c r="G156" s="16" t="s">
        <v>10</v>
      </c>
      <c r="H156" s="17"/>
      <c r="I156" s="18">
        <f t="shared" si="9"/>
        <v>0</v>
      </c>
      <c r="J156" s="19">
        <v>0.08</v>
      </c>
      <c r="K156" s="18">
        <f t="shared" si="10"/>
        <v>0</v>
      </c>
      <c r="L156" s="18">
        <f t="shared" si="11"/>
        <v>0</v>
      </c>
    </row>
    <row r="157" spans="1:12" x14ac:dyDescent="0.25">
      <c r="A157" s="30">
        <v>18</v>
      </c>
      <c r="B157" s="36" t="s">
        <v>132</v>
      </c>
      <c r="C157" s="14"/>
      <c r="D157" s="14"/>
      <c r="E157" s="14"/>
      <c r="F157" s="15">
        <v>50</v>
      </c>
      <c r="G157" s="16" t="s">
        <v>10</v>
      </c>
      <c r="H157" s="17"/>
      <c r="I157" s="18">
        <f t="shared" si="9"/>
        <v>0</v>
      </c>
      <c r="J157" s="19">
        <v>0.08</v>
      </c>
      <c r="K157" s="18">
        <f t="shared" si="10"/>
        <v>0</v>
      </c>
      <c r="L157" s="18">
        <f t="shared" si="11"/>
        <v>0</v>
      </c>
    </row>
    <row r="158" spans="1:12" x14ac:dyDescent="0.25">
      <c r="A158" s="20"/>
      <c r="B158" s="21"/>
      <c r="C158" s="21"/>
      <c r="D158" s="21"/>
      <c r="E158" s="21"/>
      <c r="F158" s="22"/>
      <c r="G158" s="21"/>
      <c r="H158" s="23" t="s">
        <v>11</v>
      </c>
      <c r="I158" s="24">
        <f>SUM(I140:I157)</f>
        <v>0</v>
      </c>
      <c r="J158" s="25" t="s">
        <v>12</v>
      </c>
      <c r="K158" s="24" t="s">
        <v>12</v>
      </c>
      <c r="L158" s="24">
        <f>SUM(L140:L157)</f>
        <v>0</v>
      </c>
    </row>
    <row r="159" spans="1:12" s="5" customFormat="1" ht="12.75" x14ac:dyDescent="0.2">
      <c r="A159" s="1" t="s">
        <v>149</v>
      </c>
      <c r="B159" s="99" t="s">
        <v>134</v>
      </c>
      <c r="C159" s="99"/>
      <c r="D159" s="99"/>
      <c r="E159" s="99"/>
      <c r="F159" s="99"/>
      <c r="G159" s="1"/>
      <c r="H159" s="35"/>
      <c r="I159" s="1"/>
      <c r="J159" s="1"/>
      <c r="K159" s="1"/>
      <c r="L159" s="1"/>
    </row>
    <row r="160" spans="1:12" ht="38.25" x14ac:dyDescent="0.25">
      <c r="A160" s="45" t="s">
        <v>1</v>
      </c>
      <c r="B160" s="46" t="s">
        <v>2</v>
      </c>
      <c r="C160" s="7" t="s">
        <v>203</v>
      </c>
      <c r="D160" s="7" t="s">
        <v>204</v>
      </c>
      <c r="E160" s="7" t="s">
        <v>205</v>
      </c>
      <c r="F160" s="8" t="s">
        <v>3</v>
      </c>
      <c r="G160" s="7" t="s">
        <v>4</v>
      </c>
      <c r="H160" s="9" t="s">
        <v>5</v>
      </c>
      <c r="I160" s="7" t="s">
        <v>6</v>
      </c>
      <c r="J160" s="7" t="s">
        <v>7</v>
      </c>
      <c r="K160" s="7" t="s">
        <v>8</v>
      </c>
      <c r="L160" s="7" t="s">
        <v>9</v>
      </c>
    </row>
    <row r="161" spans="1:12" ht="48" x14ac:dyDescent="0.25">
      <c r="A161" s="12">
        <v>1</v>
      </c>
      <c r="B161" s="38" t="s">
        <v>135</v>
      </c>
      <c r="C161" s="47"/>
      <c r="D161" s="47"/>
      <c r="E161" s="47"/>
      <c r="F161" s="48">
        <v>4200</v>
      </c>
      <c r="G161" s="49" t="s">
        <v>136</v>
      </c>
      <c r="H161" s="50"/>
      <c r="I161" s="51">
        <f>F161*H161</f>
        <v>0</v>
      </c>
      <c r="J161" s="52">
        <v>0.23</v>
      </c>
      <c r="K161" s="51">
        <f>I161*J161</f>
        <v>0</v>
      </c>
      <c r="L161" s="51">
        <f>I161+K161</f>
        <v>0</v>
      </c>
    </row>
    <row r="162" spans="1:12" ht="36" x14ac:dyDescent="0.25">
      <c r="A162" s="105">
        <v>2</v>
      </c>
      <c r="B162" s="38" t="s">
        <v>137</v>
      </c>
      <c r="C162" s="106"/>
      <c r="D162" s="106"/>
      <c r="E162" s="106"/>
      <c r="F162" s="107">
        <v>100</v>
      </c>
      <c r="G162" s="102" t="s">
        <v>136</v>
      </c>
      <c r="H162" s="103"/>
      <c r="I162" s="98">
        <f>F162*H162</f>
        <v>0</v>
      </c>
      <c r="J162" s="104">
        <v>0.08</v>
      </c>
      <c r="K162" s="98">
        <f>I162*J162</f>
        <v>0</v>
      </c>
      <c r="L162" s="98">
        <f>I162+K162</f>
        <v>0</v>
      </c>
    </row>
    <row r="163" spans="1:12" x14ac:dyDescent="0.25">
      <c r="A163" s="105"/>
      <c r="B163" s="38" t="s">
        <v>138</v>
      </c>
      <c r="C163" s="106"/>
      <c r="D163" s="106"/>
      <c r="E163" s="106"/>
      <c r="F163" s="107"/>
      <c r="G163" s="102"/>
      <c r="H163" s="103"/>
      <c r="I163" s="98"/>
      <c r="J163" s="104"/>
      <c r="K163" s="98"/>
      <c r="L163" s="98"/>
    </row>
    <row r="164" spans="1:12" x14ac:dyDescent="0.25">
      <c r="A164" s="105"/>
      <c r="B164" s="38" t="s">
        <v>139</v>
      </c>
      <c r="C164" s="106"/>
      <c r="D164" s="106"/>
      <c r="E164" s="106"/>
      <c r="F164" s="107"/>
      <c r="G164" s="102"/>
      <c r="H164" s="103"/>
      <c r="I164" s="98"/>
      <c r="J164" s="104"/>
      <c r="K164" s="98"/>
      <c r="L164" s="98"/>
    </row>
    <row r="165" spans="1:12" x14ac:dyDescent="0.25">
      <c r="A165" s="20"/>
      <c r="B165" s="21"/>
      <c r="C165" s="21"/>
      <c r="D165" s="21"/>
      <c r="E165" s="21"/>
      <c r="F165" s="22"/>
      <c r="G165" s="21"/>
      <c r="H165" s="23" t="s">
        <v>11</v>
      </c>
      <c r="I165" s="24">
        <f>SUM(I161:I162)</f>
        <v>0</v>
      </c>
      <c r="J165" s="25" t="s">
        <v>12</v>
      </c>
      <c r="K165" s="24" t="s">
        <v>12</v>
      </c>
      <c r="L165" s="24">
        <f>SUM(L161:L162)</f>
        <v>0</v>
      </c>
    </row>
    <row r="166" spans="1:12" s="5" customFormat="1" ht="12.75" x14ac:dyDescent="0.2">
      <c r="A166" s="1" t="s">
        <v>199</v>
      </c>
      <c r="B166" s="99" t="s">
        <v>141</v>
      </c>
      <c r="C166" s="99"/>
      <c r="D166" s="99"/>
      <c r="E166" s="99"/>
      <c r="F166" s="99"/>
      <c r="G166" s="1"/>
      <c r="H166" s="35"/>
      <c r="I166" s="1"/>
      <c r="J166" s="1"/>
      <c r="K166" s="1"/>
      <c r="L166" s="1"/>
    </row>
    <row r="167" spans="1:12" ht="38.25" x14ac:dyDescent="0.25">
      <c r="A167" s="45" t="s">
        <v>1</v>
      </c>
      <c r="B167" s="46" t="s">
        <v>2</v>
      </c>
      <c r="C167" s="7" t="s">
        <v>203</v>
      </c>
      <c r="D167" s="7" t="s">
        <v>204</v>
      </c>
      <c r="E167" s="7" t="s">
        <v>205</v>
      </c>
      <c r="F167" s="8" t="s">
        <v>3</v>
      </c>
      <c r="G167" s="7" t="s">
        <v>4</v>
      </c>
      <c r="H167" s="9" t="s">
        <v>5</v>
      </c>
      <c r="I167" s="7" t="s">
        <v>6</v>
      </c>
      <c r="J167" s="7" t="s">
        <v>7</v>
      </c>
      <c r="K167" s="7" t="s">
        <v>8</v>
      </c>
      <c r="L167" s="7" t="s">
        <v>9</v>
      </c>
    </row>
    <row r="168" spans="1:12" ht="178.5" x14ac:dyDescent="0.25">
      <c r="A168" s="12">
        <v>1</v>
      </c>
      <c r="B168" s="34" t="s">
        <v>142</v>
      </c>
      <c r="C168" s="14"/>
      <c r="D168" s="14"/>
      <c r="E168" s="14"/>
      <c r="F168" s="15">
        <v>900</v>
      </c>
      <c r="G168" s="16" t="s">
        <v>10</v>
      </c>
      <c r="H168" s="17"/>
      <c r="I168" s="18">
        <f>F168*H168</f>
        <v>0</v>
      </c>
      <c r="J168" s="19">
        <v>0.08</v>
      </c>
      <c r="K168" s="18">
        <f>I168*J168</f>
        <v>0</v>
      </c>
      <c r="L168" s="18">
        <f>I168+K168</f>
        <v>0</v>
      </c>
    </row>
    <row r="169" spans="1:12" ht="178.5" x14ac:dyDescent="0.25">
      <c r="A169" s="12">
        <v>2</v>
      </c>
      <c r="B169" s="34" t="s">
        <v>143</v>
      </c>
      <c r="C169" s="14"/>
      <c r="D169" s="14"/>
      <c r="E169" s="14"/>
      <c r="F169" s="15">
        <v>1500</v>
      </c>
      <c r="G169" s="16" t="s">
        <v>10</v>
      </c>
      <c r="H169" s="17"/>
      <c r="I169" s="18">
        <f>F169*H169</f>
        <v>0</v>
      </c>
      <c r="J169" s="19">
        <v>0.08</v>
      </c>
      <c r="K169" s="18">
        <f>I169*J169</f>
        <v>0</v>
      </c>
      <c r="L169" s="18">
        <f>I169+K169</f>
        <v>0</v>
      </c>
    </row>
    <row r="170" spans="1:12" ht="204" x14ac:dyDescent="0.25">
      <c r="A170" s="12">
        <v>3</v>
      </c>
      <c r="B170" s="34" t="s">
        <v>144</v>
      </c>
      <c r="C170" s="14"/>
      <c r="D170" s="14"/>
      <c r="E170" s="14"/>
      <c r="F170" s="15">
        <v>350</v>
      </c>
      <c r="G170" s="16" t="s">
        <v>10</v>
      </c>
      <c r="H170" s="17"/>
      <c r="I170" s="18">
        <f>F170*H170</f>
        <v>0</v>
      </c>
      <c r="J170" s="19">
        <v>0.08</v>
      </c>
      <c r="K170" s="18">
        <f>I170*J170</f>
        <v>0</v>
      </c>
      <c r="L170" s="18">
        <f>I170+K170</f>
        <v>0</v>
      </c>
    </row>
    <row r="171" spans="1:12" x14ac:dyDescent="0.25">
      <c r="A171" s="20"/>
      <c r="B171" s="21"/>
      <c r="C171" s="21"/>
      <c r="D171" s="21"/>
      <c r="E171" s="21"/>
      <c r="F171" s="22"/>
      <c r="G171" s="21"/>
      <c r="H171" s="23" t="s">
        <v>11</v>
      </c>
      <c r="I171" s="24">
        <f>SUM(I168:I170)</f>
        <v>0</v>
      </c>
      <c r="J171" s="25" t="s">
        <v>12</v>
      </c>
      <c r="K171" s="24" t="s">
        <v>12</v>
      </c>
      <c r="L171" s="24">
        <f>SUM(L168:L170)</f>
        <v>0</v>
      </c>
    </row>
    <row r="172" spans="1:12" s="5" customFormat="1" ht="12.75" x14ac:dyDescent="0.2">
      <c r="A172" s="1" t="s">
        <v>200</v>
      </c>
      <c r="B172" s="100" t="s">
        <v>146</v>
      </c>
      <c r="C172" s="100"/>
      <c r="D172" s="100"/>
      <c r="E172" s="100"/>
      <c r="F172" s="100"/>
      <c r="H172" s="53"/>
    </row>
    <row r="173" spans="1:12" ht="38.25" x14ac:dyDescent="0.25">
      <c r="A173" s="54" t="s">
        <v>1</v>
      </c>
      <c r="B173" s="55" t="s">
        <v>2</v>
      </c>
      <c r="C173" s="55" t="s">
        <v>206</v>
      </c>
      <c r="D173" s="55" t="s">
        <v>207</v>
      </c>
      <c r="E173" s="55" t="s">
        <v>208</v>
      </c>
      <c r="F173" s="56" t="s">
        <v>3</v>
      </c>
      <c r="G173" s="55" t="s">
        <v>4</v>
      </c>
      <c r="H173" s="57" t="s">
        <v>5</v>
      </c>
      <c r="I173" s="55" t="s">
        <v>6</v>
      </c>
      <c r="J173" s="55" t="s">
        <v>7</v>
      </c>
      <c r="K173" s="55" t="s">
        <v>8</v>
      </c>
      <c r="L173" s="55" t="s">
        <v>9</v>
      </c>
    </row>
    <row r="174" spans="1:12" ht="51" x14ac:dyDescent="0.25">
      <c r="A174" s="58">
        <v>1</v>
      </c>
      <c r="B174" s="34" t="s">
        <v>147</v>
      </c>
      <c r="C174" s="59"/>
      <c r="D174" s="60"/>
      <c r="E174" s="60"/>
      <c r="F174" s="43">
        <v>2400</v>
      </c>
      <c r="G174" s="61" t="s">
        <v>148</v>
      </c>
      <c r="H174" s="62"/>
      <c r="I174" s="63">
        <f>F174*H174</f>
        <v>0</v>
      </c>
      <c r="J174" s="64">
        <v>0.08</v>
      </c>
      <c r="K174" s="63">
        <f>I174*J174</f>
        <v>0</v>
      </c>
      <c r="L174" s="63">
        <f>I174+K174</f>
        <v>0</v>
      </c>
    </row>
    <row r="175" spans="1:12" s="5" customFormat="1" ht="12.75" x14ac:dyDescent="0.2">
      <c r="A175" s="65"/>
      <c r="B175" s="66"/>
      <c r="C175" s="67"/>
      <c r="D175" s="67"/>
      <c r="E175" s="67"/>
      <c r="F175" s="68"/>
      <c r="G175" s="67"/>
      <c r="H175" s="69" t="s">
        <v>11</v>
      </c>
      <c r="I175" s="70">
        <f>SUM(I174:I174)</f>
        <v>0</v>
      </c>
      <c r="J175" s="71" t="s">
        <v>12</v>
      </c>
      <c r="K175" s="70" t="s">
        <v>12</v>
      </c>
      <c r="L175" s="70">
        <f>SUM(L174:L174)</f>
        <v>0</v>
      </c>
    </row>
    <row r="176" spans="1:12" s="5" customFormat="1" ht="12.75" x14ac:dyDescent="0.2">
      <c r="A176" s="1" t="s">
        <v>201</v>
      </c>
      <c r="B176" s="101" t="s">
        <v>150</v>
      </c>
      <c r="C176" s="101"/>
      <c r="D176" s="101"/>
      <c r="E176" s="101"/>
      <c r="F176" s="101"/>
      <c r="H176" s="53"/>
    </row>
    <row r="177" spans="1:12" ht="38.25" x14ac:dyDescent="0.25">
      <c r="A177" s="54" t="s">
        <v>1</v>
      </c>
      <c r="B177" s="55" t="s">
        <v>2</v>
      </c>
      <c r="C177" s="55" t="s">
        <v>206</v>
      </c>
      <c r="D177" s="55" t="s">
        <v>207</v>
      </c>
      <c r="E177" s="55" t="s">
        <v>208</v>
      </c>
      <c r="F177" s="56" t="s">
        <v>3</v>
      </c>
      <c r="G177" s="55" t="s">
        <v>4</v>
      </c>
      <c r="H177" s="57" t="s">
        <v>5</v>
      </c>
      <c r="I177" s="55" t="s">
        <v>6</v>
      </c>
      <c r="J177" s="55" t="s">
        <v>7</v>
      </c>
      <c r="K177" s="55" t="s">
        <v>8</v>
      </c>
      <c r="L177" s="55" t="s">
        <v>9</v>
      </c>
    </row>
    <row r="178" spans="1:12" ht="280.5" x14ac:dyDescent="0.25">
      <c r="A178" s="58">
        <v>1</v>
      </c>
      <c r="B178" s="34" t="s">
        <v>151</v>
      </c>
      <c r="C178" s="59"/>
      <c r="D178" s="60"/>
      <c r="E178" s="60"/>
      <c r="F178" s="43">
        <v>400</v>
      </c>
      <c r="G178" s="61" t="s">
        <v>148</v>
      </c>
      <c r="H178" s="62"/>
      <c r="I178" s="63">
        <f>F178*H178</f>
        <v>0</v>
      </c>
      <c r="J178" s="64">
        <v>0.08</v>
      </c>
      <c r="K178" s="63">
        <f>I178*J178</f>
        <v>0</v>
      </c>
      <c r="L178" s="63">
        <f>I178+K178</f>
        <v>0</v>
      </c>
    </row>
    <row r="179" spans="1:12" s="5" customFormat="1" ht="12.75" x14ac:dyDescent="0.2">
      <c r="A179" s="65"/>
      <c r="B179" s="66"/>
      <c r="C179" s="67"/>
      <c r="D179" s="67"/>
      <c r="E179" s="67"/>
      <c r="F179" s="68"/>
      <c r="G179" s="67"/>
      <c r="H179" s="69" t="s">
        <v>11</v>
      </c>
      <c r="I179" s="70">
        <f>SUM(I178:I178)</f>
        <v>0</v>
      </c>
      <c r="J179" s="71" t="s">
        <v>12</v>
      </c>
      <c r="K179" s="70" t="s">
        <v>12</v>
      </c>
      <c r="L179" s="70">
        <f>SUM(L178:L178)</f>
        <v>0</v>
      </c>
    </row>
    <row r="180" spans="1:12" x14ac:dyDescent="0.25">
      <c r="A180" s="1" t="s">
        <v>202</v>
      </c>
      <c r="B180" s="97" t="s">
        <v>229</v>
      </c>
      <c r="C180" s="97"/>
      <c r="D180" s="97"/>
      <c r="E180" s="97"/>
      <c r="F180" s="97"/>
      <c r="G180" s="76"/>
      <c r="H180" s="77"/>
      <c r="I180" s="76"/>
      <c r="J180" s="76"/>
      <c r="K180" s="76"/>
      <c r="L180" s="76"/>
    </row>
    <row r="181" spans="1:12" ht="38.25" x14ac:dyDescent="0.25">
      <c r="A181" s="78" t="s">
        <v>1</v>
      </c>
      <c r="B181" s="79" t="s">
        <v>2</v>
      </c>
      <c r="C181" s="79" t="s">
        <v>203</v>
      </c>
      <c r="D181" s="79" t="s">
        <v>204</v>
      </c>
      <c r="E181" s="79" t="s">
        <v>205</v>
      </c>
      <c r="F181" s="80" t="s">
        <v>3</v>
      </c>
      <c r="G181" s="79" t="s">
        <v>4</v>
      </c>
      <c r="H181" s="81" t="s">
        <v>5</v>
      </c>
      <c r="I181" s="79" t="s">
        <v>6</v>
      </c>
      <c r="J181" s="79" t="s">
        <v>7</v>
      </c>
      <c r="K181" s="79" t="s">
        <v>8</v>
      </c>
      <c r="L181" s="79" t="s">
        <v>9</v>
      </c>
    </row>
    <row r="182" spans="1:12" ht="102" x14ac:dyDescent="0.25">
      <c r="A182" s="30">
        <v>1</v>
      </c>
      <c r="B182" s="73" t="s">
        <v>166</v>
      </c>
      <c r="C182" s="16" t="s">
        <v>209</v>
      </c>
      <c r="D182" s="14"/>
      <c r="E182" s="14"/>
      <c r="F182" s="82">
        <v>4000</v>
      </c>
      <c r="G182" s="16" t="s">
        <v>10</v>
      </c>
      <c r="H182" s="17"/>
      <c r="I182" s="18">
        <f>F182*H182</f>
        <v>0</v>
      </c>
      <c r="J182" s="19">
        <v>0.08</v>
      </c>
      <c r="K182" s="18">
        <f>I182*J182</f>
        <v>0</v>
      </c>
      <c r="L182" s="18">
        <f>I182+K182</f>
        <v>0</v>
      </c>
    </row>
    <row r="183" spans="1:12" ht="25.5" x14ac:dyDescent="0.25">
      <c r="A183" s="20"/>
      <c r="B183" s="21" t="s">
        <v>167</v>
      </c>
      <c r="C183" s="21"/>
      <c r="D183" s="21"/>
      <c r="E183" s="21"/>
      <c r="F183" s="22"/>
      <c r="G183" s="21"/>
      <c r="H183" s="23" t="s">
        <v>11</v>
      </c>
      <c r="I183" s="24">
        <f>SUM(I182:I182)</f>
        <v>0</v>
      </c>
      <c r="J183" s="25" t="s">
        <v>12</v>
      </c>
      <c r="K183" s="24" t="s">
        <v>12</v>
      </c>
      <c r="L183" s="24">
        <f>SUM(L182:L182)</f>
        <v>0</v>
      </c>
    </row>
    <row r="184" spans="1:12" ht="24" customHeight="1" x14ac:dyDescent="0.25">
      <c r="A184" s="20"/>
      <c r="B184" s="96"/>
      <c r="C184" s="96"/>
      <c r="D184" s="96"/>
      <c r="E184" s="96"/>
      <c r="F184" s="96"/>
      <c r="G184" s="96"/>
      <c r="H184" s="96"/>
      <c r="I184" s="96"/>
      <c r="J184" s="96"/>
      <c r="K184" s="96"/>
      <c r="L184" s="96"/>
    </row>
    <row r="185" spans="1:12" x14ac:dyDescent="0.25">
      <c r="A185" s="1" t="s">
        <v>225</v>
      </c>
      <c r="B185" s="97" t="s">
        <v>230</v>
      </c>
      <c r="C185" s="97"/>
      <c r="D185" s="97"/>
      <c r="E185" s="97"/>
      <c r="F185" s="97"/>
      <c r="G185" s="76"/>
      <c r="H185" s="77"/>
      <c r="I185" s="76"/>
      <c r="J185" s="76"/>
      <c r="K185" s="76"/>
      <c r="L185" s="76"/>
    </row>
    <row r="186" spans="1:12" ht="38.25" x14ac:dyDescent="0.25">
      <c r="A186" s="78" t="s">
        <v>1</v>
      </c>
      <c r="B186" s="79" t="s">
        <v>2</v>
      </c>
      <c r="C186" s="79" t="s">
        <v>203</v>
      </c>
      <c r="D186" s="79" t="s">
        <v>204</v>
      </c>
      <c r="E186" s="79" t="s">
        <v>205</v>
      </c>
      <c r="F186" s="80" t="s">
        <v>3</v>
      </c>
      <c r="G186" s="79" t="s">
        <v>4</v>
      </c>
      <c r="H186" s="81" t="s">
        <v>5</v>
      </c>
      <c r="I186" s="79" t="s">
        <v>6</v>
      </c>
      <c r="J186" s="79" t="s">
        <v>7</v>
      </c>
      <c r="K186" s="79" t="s">
        <v>8</v>
      </c>
      <c r="L186" s="79" t="s">
        <v>9</v>
      </c>
    </row>
    <row r="187" spans="1:12" ht="54" x14ac:dyDescent="0.25">
      <c r="A187" s="30">
        <v>1</v>
      </c>
      <c r="B187" s="13" t="s">
        <v>210</v>
      </c>
      <c r="C187" s="14"/>
      <c r="D187" s="14"/>
      <c r="E187" s="14"/>
      <c r="F187" s="82">
        <v>1000</v>
      </c>
      <c r="G187" s="16" t="s">
        <v>10</v>
      </c>
      <c r="H187" s="17"/>
      <c r="I187" s="18">
        <f>F187*H187</f>
        <v>0</v>
      </c>
      <c r="J187" s="19">
        <v>0.08</v>
      </c>
      <c r="K187" s="18">
        <f>I187*J187</f>
        <v>0</v>
      </c>
      <c r="L187" s="18">
        <f>I187+K187</f>
        <v>0</v>
      </c>
    </row>
    <row r="188" spans="1:12" ht="54" x14ac:dyDescent="0.25">
      <c r="A188" s="30">
        <v>2</v>
      </c>
      <c r="B188" s="13" t="s">
        <v>211</v>
      </c>
      <c r="C188" s="14"/>
      <c r="D188" s="14"/>
      <c r="E188" s="14"/>
      <c r="F188" s="82">
        <v>150</v>
      </c>
      <c r="G188" s="16" t="s">
        <v>10</v>
      </c>
      <c r="H188" s="17"/>
      <c r="I188" s="18">
        <f t="shared" ref="I188:I193" si="12">F188*H188</f>
        <v>0</v>
      </c>
      <c r="J188" s="19">
        <v>0.08</v>
      </c>
      <c r="K188" s="18">
        <f t="shared" ref="K188:K193" si="13">I188*J188</f>
        <v>0</v>
      </c>
      <c r="L188" s="18">
        <f t="shared" ref="L188:L193" si="14">I188+K188</f>
        <v>0</v>
      </c>
    </row>
    <row r="189" spans="1:12" ht="25.5" x14ac:dyDescent="0.25">
      <c r="A189" s="30">
        <v>3</v>
      </c>
      <c r="B189" s="13" t="s">
        <v>168</v>
      </c>
      <c r="C189" s="14"/>
      <c r="D189" s="14"/>
      <c r="E189" s="14"/>
      <c r="F189" s="82">
        <v>200</v>
      </c>
      <c r="G189" s="16" t="s">
        <v>10</v>
      </c>
      <c r="H189" s="17"/>
      <c r="I189" s="18">
        <f t="shared" si="12"/>
        <v>0</v>
      </c>
      <c r="J189" s="19">
        <v>0.08</v>
      </c>
      <c r="K189" s="18">
        <f t="shared" si="13"/>
        <v>0</v>
      </c>
      <c r="L189" s="18">
        <f t="shared" si="14"/>
        <v>0</v>
      </c>
    </row>
    <row r="190" spans="1:12" ht="56.25" x14ac:dyDescent="0.25">
      <c r="A190" s="30">
        <v>4</v>
      </c>
      <c r="B190" s="13" t="s">
        <v>212</v>
      </c>
      <c r="C190" s="14"/>
      <c r="D190" s="14"/>
      <c r="E190" s="14"/>
      <c r="F190" s="82">
        <v>4500</v>
      </c>
      <c r="G190" s="16" t="s">
        <v>10</v>
      </c>
      <c r="H190" s="17"/>
      <c r="I190" s="18">
        <f t="shared" si="12"/>
        <v>0</v>
      </c>
      <c r="J190" s="19">
        <v>0.08</v>
      </c>
      <c r="K190" s="18">
        <f t="shared" si="13"/>
        <v>0</v>
      </c>
      <c r="L190" s="18">
        <f t="shared" si="14"/>
        <v>0</v>
      </c>
    </row>
    <row r="191" spans="1:12" x14ac:dyDescent="0.25">
      <c r="A191" s="30">
        <v>5</v>
      </c>
      <c r="B191" s="34" t="s">
        <v>213</v>
      </c>
      <c r="C191" s="14"/>
      <c r="D191" s="14"/>
      <c r="E191" s="14"/>
      <c r="F191" s="82"/>
      <c r="G191" s="16"/>
      <c r="H191" s="17"/>
      <c r="I191" s="18"/>
      <c r="J191" s="19"/>
      <c r="K191" s="18"/>
      <c r="L191" s="18"/>
    </row>
    <row r="192" spans="1:12" x14ac:dyDescent="0.25">
      <c r="A192" s="30" t="s">
        <v>214</v>
      </c>
      <c r="B192" s="13" t="s">
        <v>169</v>
      </c>
      <c r="C192" s="14"/>
      <c r="D192" s="14"/>
      <c r="E192" s="14"/>
      <c r="F192" s="82">
        <v>10</v>
      </c>
      <c r="G192" s="16" t="s">
        <v>10</v>
      </c>
      <c r="H192" s="17"/>
      <c r="I192" s="18">
        <f t="shared" si="12"/>
        <v>0</v>
      </c>
      <c r="J192" s="19">
        <v>0.08</v>
      </c>
      <c r="K192" s="18">
        <f t="shared" si="13"/>
        <v>0</v>
      </c>
      <c r="L192" s="18">
        <f t="shared" si="14"/>
        <v>0</v>
      </c>
    </row>
    <row r="193" spans="1:12" x14ac:dyDescent="0.25">
      <c r="A193" s="30" t="s">
        <v>215</v>
      </c>
      <c r="B193" s="13" t="s">
        <v>216</v>
      </c>
      <c r="C193" s="14"/>
      <c r="D193" s="14"/>
      <c r="E193" s="14"/>
      <c r="F193" s="82">
        <v>10</v>
      </c>
      <c r="G193" s="16" t="s">
        <v>10</v>
      </c>
      <c r="H193" s="17"/>
      <c r="I193" s="83">
        <f t="shared" si="12"/>
        <v>0</v>
      </c>
      <c r="J193" s="84">
        <v>0.08</v>
      </c>
      <c r="K193" s="83">
        <f t="shared" si="13"/>
        <v>0</v>
      </c>
      <c r="L193" s="83">
        <f t="shared" si="14"/>
        <v>0</v>
      </c>
    </row>
    <row r="194" spans="1:12" x14ac:dyDescent="0.25">
      <c r="A194" s="20"/>
      <c r="B194" s="21"/>
      <c r="C194" s="21"/>
      <c r="D194" s="21"/>
      <c r="E194" s="21"/>
      <c r="F194" s="22"/>
      <c r="G194" s="21"/>
      <c r="H194" s="23" t="s">
        <v>11</v>
      </c>
      <c r="I194" s="24">
        <f>SUM(I187:I193)</f>
        <v>0</v>
      </c>
      <c r="J194" s="25" t="s">
        <v>12</v>
      </c>
      <c r="K194" s="24" t="s">
        <v>12</v>
      </c>
      <c r="L194" s="24">
        <f>SUM(L187:L193)</f>
        <v>0</v>
      </c>
    </row>
    <row r="195" spans="1:12" ht="24" customHeight="1" x14ac:dyDescent="0.25">
      <c r="A195" s="20"/>
      <c r="B195" s="96"/>
      <c r="C195" s="96"/>
      <c r="D195" s="96"/>
      <c r="E195" s="96"/>
      <c r="F195" s="96"/>
      <c r="G195" s="96"/>
      <c r="H195" s="96"/>
      <c r="I195" s="96"/>
      <c r="J195" s="96"/>
      <c r="K195" s="96"/>
      <c r="L195" s="96"/>
    </row>
    <row r="196" spans="1:12" x14ac:dyDescent="0.25">
      <c r="A196" s="1" t="s">
        <v>226</v>
      </c>
      <c r="B196" s="97" t="s">
        <v>224</v>
      </c>
      <c r="C196" s="97"/>
      <c r="D196" s="97"/>
      <c r="E196" s="97"/>
      <c r="F196" s="97"/>
      <c r="G196" s="76"/>
      <c r="H196" s="77"/>
      <c r="I196" s="76"/>
      <c r="J196" s="76"/>
      <c r="K196" s="76"/>
      <c r="L196" s="76"/>
    </row>
    <row r="197" spans="1:12" ht="38.25" x14ac:dyDescent="0.25">
      <c r="A197" s="78" t="s">
        <v>1</v>
      </c>
      <c r="B197" s="79" t="s">
        <v>2</v>
      </c>
      <c r="C197" s="79" t="s">
        <v>203</v>
      </c>
      <c r="D197" s="79" t="s">
        <v>204</v>
      </c>
      <c r="E197" s="79" t="s">
        <v>205</v>
      </c>
      <c r="F197" s="80" t="s">
        <v>3</v>
      </c>
      <c r="G197" s="79" t="s">
        <v>4</v>
      </c>
      <c r="H197" s="81" t="s">
        <v>5</v>
      </c>
      <c r="I197" s="79" t="s">
        <v>6</v>
      </c>
      <c r="J197" s="79" t="s">
        <v>7</v>
      </c>
      <c r="K197" s="79" t="s">
        <v>8</v>
      </c>
      <c r="L197" s="79" t="s">
        <v>9</v>
      </c>
    </row>
    <row r="198" spans="1:12" ht="48" x14ac:dyDescent="0.25">
      <c r="A198" s="85" t="s">
        <v>152</v>
      </c>
      <c r="B198" s="86" t="s">
        <v>170</v>
      </c>
      <c r="C198" s="85"/>
      <c r="D198" s="37"/>
      <c r="E198" s="14"/>
      <c r="F198" s="85">
        <v>10</v>
      </c>
      <c r="G198" s="16" t="s">
        <v>10</v>
      </c>
      <c r="H198" s="17"/>
      <c r="I198" s="18">
        <f t="shared" ref="I198:I214" si="15">F198*H198</f>
        <v>0</v>
      </c>
      <c r="J198" s="19">
        <v>0.08</v>
      </c>
      <c r="K198" s="18">
        <f t="shared" ref="K198:K214" si="16">I198*J198</f>
        <v>0</v>
      </c>
      <c r="L198" s="18">
        <f t="shared" ref="L198:L214" si="17">I198+K198</f>
        <v>0</v>
      </c>
    </row>
    <row r="199" spans="1:12" x14ac:dyDescent="0.25">
      <c r="A199" s="85" t="s">
        <v>153</v>
      </c>
      <c r="B199" s="86" t="s">
        <v>171</v>
      </c>
      <c r="C199" s="85"/>
      <c r="D199" s="37"/>
      <c r="E199" s="14"/>
      <c r="F199" s="85">
        <v>10</v>
      </c>
      <c r="G199" s="16" t="s">
        <v>10</v>
      </c>
      <c r="H199" s="17"/>
      <c r="I199" s="18">
        <f t="shared" si="15"/>
        <v>0</v>
      </c>
      <c r="J199" s="19">
        <v>0.08</v>
      </c>
      <c r="K199" s="18">
        <f t="shared" si="16"/>
        <v>0</v>
      </c>
      <c r="L199" s="18">
        <f t="shared" si="17"/>
        <v>0</v>
      </c>
    </row>
    <row r="200" spans="1:12" ht="180" x14ac:dyDescent="0.25">
      <c r="A200" s="85" t="s">
        <v>154</v>
      </c>
      <c r="B200" s="86" t="s">
        <v>217</v>
      </c>
      <c r="C200" s="85"/>
      <c r="D200" s="37"/>
      <c r="E200" s="14"/>
      <c r="F200" s="85">
        <v>5</v>
      </c>
      <c r="G200" s="16" t="s">
        <v>10</v>
      </c>
      <c r="H200" s="17"/>
      <c r="I200" s="18">
        <f t="shared" si="15"/>
        <v>0</v>
      </c>
      <c r="J200" s="19">
        <v>0.08</v>
      </c>
      <c r="K200" s="18">
        <f t="shared" si="16"/>
        <v>0</v>
      </c>
      <c r="L200" s="18">
        <f t="shared" si="17"/>
        <v>0</v>
      </c>
    </row>
    <row r="201" spans="1:12" ht="24" x14ac:dyDescent="0.25">
      <c r="A201" s="85" t="s">
        <v>155</v>
      </c>
      <c r="B201" s="86" t="s">
        <v>172</v>
      </c>
      <c r="C201" s="85"/>
      <c r="D201" s="37"/>
      <c r="E201" s="14"/>
      <c r="F201" s="85">
        <v>50</v>
      </c>
      <c r="G201" s="16" t="s">
        <v>10</v>
      </c>
      <c r="H201" s="17"/>
      <c r="I201" s="18">
        <f t="shared" si="15"/>
        <v>0</v>
      </c>
      <c r="J201" s="19">
        <v>0.08</v>
      </c>
      <c r="K201" s="18">
        <f t="shared" si="16"/>
        <v>0</v>
      </c>
      <c r="L201" s="18">
        <f t="shared" si="17"/>
        <v>0</v>
      </c>
    </row>
    <row r="202" spans="1:12" ht="36" x14ac:dyDescent="0.25">
      <c r="A202" s="85" t="s">
        <v>156</v>
      </c>
      <c r="B202" s="86" t="s">
        <v>173</v>
      </c>
      <c r="C202" s="85"/>
      <c r="D202" s="37"/>
      <c r="E202" s="14"/>
      <c r="F202" s="85">
        <v>200</v>
      </c>
      <c r="G202" s="16" t="s">
        <v>10</v>
      </c>
      <c r="H202" s="17"/>
      <c r="I202" s="18">
        <f t="shared" si="15"/>
        <v>0</v>
      </c>
      <c r="J202" s="19">
        <v>0.08</v>
      </c>
      <c r="K202" s="18">
        <f t="shared" si="16"/>
        <v>0</v>
      </c>
      <c r="L202" s="18">
        <f t="shared" si="17"/>
        <v>0</v>
      </c>
    </row>
    <row r="203" spans="1:12" ht="24" x14ac:dyDescent="0.25">
      <c r="A203" s="85" t="s">
        <v>158</v>
      </c>
      <c r="B203" s="86" t="s">
        <v>174</v>
      </c>
      <c r="C203" s="85"/>
      <c r="D203" s="37"/>
      <c r="E203" s="14"/>
      <c r="F203" s="85">
        <v>5</v>
      </c>
      <c r="G203" s="16" t="s">
        <v>10</v>
      </c>
      <c r="H203" s="17"/>
      <c r="I203" s="18">
        <f t="shared" si="15"/>
        <v>0</v>
      </c>
      <c r="J203" s="19">
        <v>0.08</v>
      </c>
      <c r="K203" s="18">
        <f t="shared" si="16"/>
        <v>0</v>
      </c>
      <c r="L203" s="18">
        <f t="shared" si="17"/>
        <v>0</v>
      </c>
    </row>
    <row r="204" spans="1:12" ht="72" x14ac:dyDescent="0.25">
      <c r="A204" s="85" t="s">
        <v>160</v>
      </c>
      <c r="B204" s="86" t="s">
        <v>175</v>
      </c>
      <c r="C204" s="85"/>
      <c r="D204" s="37"/>
      <c r="E204" s="14"/>
      <c r="F204" s="85">
        <v>5</v>
      </c>
      <c r="G204" s="16" t="s">
        <v>10</v>
      </c>
      <c r="H204" s="17"/>
      <c r="I204" s="18">
        <f t="shared" si="15"/>
        <v>0</v>
      </c>
      <c r="J204" s="19">
        <v>0.08</v>
      </c>
      <c r="K204" s="18">
        <f t="shared" si="16"/>
        <v>0</v>
      </c>
      <c r="L204" s="18">
        <f t="shared" si="17"/>
        <v>0</v>
      </c>
    </row>
    <row r="205" spans="1:12" ht="120" x14ac:dyDescent="0.25">
      <c r="A205" s="85" t="s">
        <v>162</v>
      </c>
      <c r="B205" s="87" t="s">
        <v>176</v>
      </c>
      <c r="C205" s="85"/>
      <c r="D205" s="37"/>
      <c r="E205" s="14"/>
      <c r="F205" s="85">
        <v>150</v>
      </c>
      <c r="G205" s="16" t="s">
        <v>10</v>
      </c>
      <c r="H205" s="17"/>
      <c r="I205" s="18">
        <f t="shared" si="15"/>
        <v>0</v>
      </c>
      <c r="J205" s="19">
        <v>0.08</v>
      </c>
      <c r="K205" s="18">
        <f t="shared" si="16"/>
        <v>0</v>
      </c>
      <c r="L205" s="18">
        <f t="shared" si="17"/>
        <v>0</v>
      </c>
    </row>
    <row r="206" spans="1:12" ht="120" x14ac:dyDescent="0.25">
      <c r="A206" s="85" t="s">
        <v>164</v>
      </c>
      <c r="B206" s="86" t="s">
        <v>177</v>
      </c>
      <c r="C206" s="85"/>
      <c r="D206" s="37"/>
      <c r="E206" s="14"/>
      <c r="F206" s="85">
        <v>250</v>
      </c>
      <c r="G206" s="16" t="s">
        <v>10</v>
      </c>
      <c r="H206" s="17"/>
      <c r="I206" s="18">
        <f t="shared" si="15"/>
        <v>0</v>
      </c>
      <c r="J206" s="19">
        <v>0.08</v>
      </c>
      <c r="K206" s="18">
        <f t="shared" si="16"/>
        <v>0</v>
      </c>
      <c r="L206" s="18">
        <f t="shared" si="17"/>
        <v>0</v>
      </c>
    </row>
    <row r="207" spans="1:12" ht="96" x14ac:dyDescent="0.25">
      <c r="A207" s="85" t="s">
        <v>178</v>
      </c>
      <c r="B207" s="86" t="s">
        <v>179</v>
      </c>
      <c r="C207" s="85"/>
      <c r="D207" s="37"/>
      <c r="E207" s="14"/>
      <c r="F207" s="85">
        <v>30</v>
      </c>
      <c r="G207" s="16" t="s">
        <v>10</v>
      </c>
      <c r="H207" s="17"/>
      <c r="I207" s="18">
        <f t="shared" si="15"/>
        <v>0</v>
      </c>
      <c r="J207" s="19">
        <v>0.08</v>
      </c>
      <c r="K207" s="18">
        <f t="shared" si="16"/>
        <v>0</v>
      </c>
      <c r="L207" s="18">
        <f t="shared" si="17"/>
        <v>0</v>
      </c>
    </row>
    <row r="208" spans="1:12" ht="108" x14ac:dyDescent="0.25">
      <c r="A208" s="85" t="s">
        <v>180</v>
      </c>
      <c r="B208" s="88" t="s">
        <v>218</v>
      </c>
      <c r="C208" s="85"/>
      <c r="D208" s="37"/>
      <c r="E208" s="14"/>
      <c r="F208" s="85">
        <v>40</v>
      </c>
      <c r="G208" s="16" t="s">
        <v>10</v>
      </c>
      <c r="H208" s="17"/>
      <c r="I208" s="18">
        <f t="shared" si="15"/>
        <v>0</v>
      </c>
      <c r="J208" s="19">
        <v>0.08</v>
      </c>
      <c r="K208" s="18">
        <f t="shared" si="16"/>
        <v>0</v>
      </c>
      <c r="L208" s="18">
        <f t="shared" si="17"/>
        <v>0</v>
      </c>
    </row>
    <row r="209" spans="1:12" x14ac:dyDescent="0.25">
      <c r="A209" s="85" t="s">
        <v>181</v>
      </c>
      <c r="B209" s="86" t="s">
        <v>182</v>
      </c>
      <c r="C209" s="85"/>
      <c r="D209" s="37"/>
      <c r="E209" s="14"/>
      <c r="F209" s="85">
        <v>180</v>
      </c>
      <c r="G209" s="16" t="s">
        <v>10</v>
      </c>
      <c r="H209" s="17"/>
      <c r="I209" s="18">
        <f t="shared" si="15"/>
        <v>0</v>
      </c>
      <c r="J209" s="19">
        <v>0.08</v>
      </c>
      <c r="K209" s="18">
        <f t="shared" si="16"/>
        <v>0</v>
      </c>
      <c r="L209" s="18">
        <f t="shared" si="17"/>
        <v>0</v>
      </c>
    </row>
    <row r="210" spans="1:12" x14ac:dyDescent="0.25">
      <c r="A210" s="85" t="s">
        <v>183</v>
      </c>
      <c r="B210" s="86" t="s">
        <v>184</v>
      </c>
      <c r="C210" s="85"/>
      <c r="D210" s="37"/>
      <c r="E210" s="14"/>
      <c r="F210" s="85">
        <v>50</v>
      </c>
      <c r="G210" s="16" t="s">
        <v>10</v>
      </c>
      <c r="H210" s="17"/>
      <c r="I210" s="18">
        <f t="shared" si="15"/>
        <v>0</v>
      </c>
      <c r="J210" s="19">
        <v>0.08</v>
      </c>
      <c r="K210" s="18">
        <f t="shared" si="16"/>
        <v>0</v>
      </c>
      <c r="L210" s="18">
        <f t="shared" si="17"/>
        <v>0</v>
      </c>
    </row>
    <row r="211" spans="1:12" x14ac:dyDescent="0.25">
      <c r="A211" s="85" t="s">
        <v>185</v>
      </c>
      <c r="B211" s="86" t="s">
        <v>186</v>
      </c>
      <c r="C211" s="85"/>
      <c r="D211" s="37"/>
      <c r="E211" s="14"/>
      <c r="F211" s="85">
        <v>150</v>
      </c>
      <c r="G211" s="16" t="s">
        <v>10</v>
      </c>
      <c r="H211" s="17"/>
      <c r="I211" s="18">
        <f t="shared" si="15"/>
        <v>0</v>
      </c>
      <c r="J211" s="19">
        <v>0.08</v>
      </c>
      <c r="K211" s="18">
        <f t="shared" si="16"/>
        <v>0</v>
      </c>
      <c r="L211" s="18">
        <f t="shared" si="17"/>
        <v>0</v>
      </c>
    </row>
    <row r="212" spans="1:12" x14ac:dyDescent="0.25">
      <c r="A212" s="85" t="s">
        <v>187</v>
      </c>
      <c r="B212" s="86" t="s">
        <v>188</v>
      </c>
      <c r="C212" s="85"/>
      <c r="D212" s="37"/>
      <c r="E212" s="14"/>
      <c r="F212" s="85">
        <v>10</v>
      </c>
      <c r="G212" s="16" t="s">
        <v>10</v>
      </c>
      <c r="H212" s="17"/>
      <c r="I212" s="18">
        <f t="shared" si="15"/>
        <v>0</v>
      </c>
      <c r="J212" s="19">
        <v>0.08</v>
      </c>
      <c r="K212" s="18">
        <f t="shared" si="16"/>
        <v>0</v>
      </c>
      <c r="L212" s="18">
        <f t="shared" si="17"/>
        <v>0</v>
      </c>
    </row>
    <row r="213" spans="1:12" x14ac:dyDescent="0.25">
      <c r="A213" s="85" t="s">
        <v>189</v>
      </c>
      <c r="B213" s="86" t="s">
        <v>190</v>
      </c>
      <c r="C213" s="85"/>
      <c r="D213" s="37"/>
      <c r="E213" s="14"/>
      <c r="F213" s="85">
        <v>20</v>
      </c>
      <c r="G213" s="16" t="s">
        <v>10</v>
      </c>
      <c r="H213" s="17"/>
      <c r="I213" s="18">
        <f t="shared" si="15"/>
        <v>0</v>
      </c>
      <c r="J213" s="19">
        <v>0.08</v>
      </c>
      <c r="K213" s="18">
        <f t="shared" si="16"/>
        <v>0</v>
      </c>
      <c r="L213" s="18">
        <f t="shared" si="17"/>
        <v>0</v>
      </c>
    </row>
    <row r="214" spans="1:12" ht="24" x14ac:dyDescent="0.25">
      <c r="A214" s="85" t="s">
        <v>191</v>
      </c>
      <c r="B214" s="86" t="s">
        <v>192</v>
      </c>
      <c r="C214" s="85"/>
      <c r="D214" s="37"/>
      <c r="E214" s="14"/>
      <c r="F214" s="85">
        <v>150</v>
      </c>
      <c r="G214" s="16" t="s">
        <v>136</v>
      </c>
      <c r="H214" s="17"/>
      <c r="I214" s="18">
        <f t="shared" si="15"/>
        <v>0</v>
      </c>
      <c r="J214" s="19">
        <v>0.08</v>
      </c>
      <c r="K214" s="18">
        <f t="shared" si="16"/>
        <v>0</v>
      </c>
      <c r="L214" s="18">
        <f t="shared" si="17"/>
        <v>0</v>
      </c>
    </row>
    <row r="215" spans="1:12" x14ac:dyDescent="0.25">
      <c r="A215" s="20"/>
      <c r="B215" s="21"/>
      <c r="C215" s="21"/>
      <c r="D215" s="21"/>
      <c r="E215" s="21"/>
      <c r="F215" s="22"/>
      <c r="G215" s="21"/>
      <c r="H215" s="23" t="s">
        <v>11</v>
      </c>
      <c r="I215" s="24">
        <f>SUM(I198:I214)</f>
        <v>0</v>
      </c>
      <c r="J215" s="25" t="s">
        <v>12</v>
      </c>
      <c r="K215" s="24" t="s">
        <v>12</v>
      </c>
      <c r="L215" s="24">
        <f>SUM(L198:L214)</f>
        <v>0</v>
      </c>
    </row>
    <row r="216" spans="1:12" ht="24" customHeight="1" x14ac:dyDescent="0.25">
      <c r="A216" s="20"/>
      <c r="B216" s="96"/>
      <c r="C216" s="96"/>
      <c r="D216" s="96"/>
      <c r="E216" s="96"/>
      <c r="F216" s="96"/>
      <c r="G216" s="96"/>
      <c r="H216" s="96"/>
      <c r="I216" s="96"/>
      <c r="J216" s="96"/>
      <c r="K216" s="96"/>
      <c r="L216" s="96"/>
    </row>
    <row r="217" spans="1:12" x14ac:dyDescent="0.25">
      <c r="A217" s="1" t="s">
        <v>227</v>
      </c>
      <c r="B217" s="97" t="s">
        <v>52</v>
      </c>
      <c r="C217" s="97"/>
      <c r="D217" s="97"/>
      <c r="E217" s="97"/>
      <c r="F217" s="97"/>
      <c r="G217" s="76"/>
      <c r="H217" s="77"/>
      <c r="I217" s="76"/>
      <c r="J217" s="76"/>
      <c r="K217" s="76"/>
      <c r="L217" s="76"/>
    </row>
    <row r="218" spans="1:12" ht="38.25" x14ac:dyDescent="0.25">
      <c r="A218" s="78" t="s">
        <v>1</v>
      </c>
      <c r="B218" s="79" t="s">
        <v>2</v>
      </c>
      <c r="C218" s="79" t="s">
        <v>203</v>
      </c>
      <c r="D218" s="79" t="s">
        <v>204</v>
      </c>
      <c r="E218" s="79" t="s">
        <v>205</v>
      </c>
      <c r="F218" s="80" t="s">
        <v>3</v>
      </c>
      <c r="G218" s="79" t="s">
        <v>4</v>
      </c>
      <c r="H218" s="81" t="s">
        <v>5</v>
      </c>
      <c r="I218" s="79" t="s">
        <v>6</v>
      </c>
      <c r="J218" s="79" t="s">
        <v>7</v>
      </c>
      <c r="K218" s="79" t="s">
        <v>8</v>
      </c>
      <c r="L218" s="79" t="s">
        <v>9</v>
      </c>
    </row>
    <row r="219" spans="1:12" x14ac:dyDescent="0.25">
      <c r="A219" s="89" t="s">
        <v>152</v>
      </c>
      <c r="B219" s="38" t="s">
        <v>193</v>
      </c>
      <c r="C219" s="90"/>
      <c r="D219" s="37"/>
      <c r="E219" s="14"/>
      <c r="F219" s="85">
        <v>2500</v>
      </c>
      <c r="G219" s="16" t="s">
        <v>10</v>
      </c>
      <c r="H219" s="17"/>
      <c r="I219" s="18">
        <f t="shared" ref="I219:I221" si="18">F219*H219</f>
        <v>0</v>
      </c>
      <c r="J219" s="19">
        <v>0.08</v>
      </c>
      <c r="K219" s="18">
        <f t="shared" ref="K219:K221" si="19">I219*J219</f>
        <v>0</v>
      </c>
      <c r="L219" s="18">
        <f t="shared" ref="L219:L221" si="20">I219+K219</f>
        <v>0</v>
      </c>
    </row>
    <row r="220" spans="1:12" x14ac:dyDescent="0.25">
      <c r="A220" s="89" t="s">
        <v>153</v>
      </c>
      <c r="B220" s="38" t="s">
        <v>194</v>
      </c>
      <c r="C220" s="90"/>
      <c r="D220" s="37"/>
      <c r="E220" s="14"/>
      <c r="F220" s="85">
        <v>2500</v>
      </c>
      <c r="G220" s="16" t="s">
        <v>10</v>
      </c>
      <c r="H220" s="17"/>
      <c r="I220" s="18">
        <f t="shared" si="18"/>
        <v>0</v>
      </c>
      <c r="J220" s="19">
        <v>0.08</v>
      </c>
      <c r="K220" s="18">
        <f t="shared" si="19"/>
        <v>0</v>
      </c>
      <c r="L220" s="18">
        <f t="shared" si="20"/>
        <v>0</v>
      </c>
    </row>
    <row r="221" spans="1:12" x14ac:dyDescent="0.25">
      <c r="A221" s="89" t="s">
        <v>154</v>
      </c>
      <c r="B221" s="38" t="s">
        <v>195</v>
      </c>
      <c r="C221" s="90"/>
      <c r="D221" s="37"/>
      <c r="E221" s="14"/>
      <c r="F221" s="85">
        <v>4500</v>
      </c>
      <c r="G221" s="16" t="s">
        <v>10</v>
      </c>
      <c r="H221" s="17"/>
      <c r="I221" s="18">
        <f t="shared" si="18"/>
        <v>0</v>
      </c>
      <c r="J221" s="19">
        <v>0.08</v>
      </c>
      <c r="K221" s="18">
        <f t="shared" si="19"/>
        <v>0</v>
      </c>
      <c r="L221" s="18">
        <f t="shared" si="20"/>
        <v>0</v>
      </c>
    </row>
    <row r="222" spans="1:12" x14ac:dyDescent="0.25">
      <c r="A222" s="20"/>
      <c r="B222" s="21"/>
      <c r="C222" s="21"/>
      <c r="D222" s="21"/>
      <c r="E222" s="21"/>
      <c r="F222" s="22"/>
      <c r="G222" s="21"/>
      <c r="H222" s="23" t="s">
        <v>11</v>
      </c>
      <c r="I222" s="24">
        <f>SUM(I219:I221)</f>
        <v>0</v>
      </c>
      <c r="J222" s="25" t="s">
        <v>12</v>
      </c>
      <c r="K222" s="24" t="s">
        <v>12</v>
      </c>
      <c r="L222" s="24">
        <f>SUM(L219:L221)</f>
        <v>0</v>
      </c>
    </row>
    <row r="223" spans="1:12" ht="24" customHeight="1" x14ac:dyDescent="0.25">
      <c r="A223" s="20"/>
      <c r="B223" s="96"/>
      <c r="C223" s="96"/>
      <c r="D223" s="96"/>
      <c r="E223" s="96"/>
      <c r="F223" s="96"/>
      <c r="G223" s="96"/>
      <c r="H223" s="96"/>
      <c r="I223" s="96"/>
      <c r="J223" s="96"/>
      <c r="K223" s="96"/>
      <c r="L223" s="96"/>
    </row>
    <row r="224" spans="1:12" x14ac:dyDescent="0.25">
      <c r="A224" s="1" t="s">
        <v>228</v>
      </c>
      <c r="B224" s="97" t="s">
        <v>223</v>
      </c>
      <c r="C224" s="97"/>
      <c r="D224" s="97"/>
      <c r="E224" s="97"/>
      <c r="F224" s="97"/>
      <c r="G224" s="76"/>
      <c r="H224" s="77"/>
      <c r="I224" s="76"/>
      <c r="J224" s="76"/>
      <c r="K224" s="76"/>
      <c r="L224" s="76"/>
    </row>
    <row r="225" spans="1:12" ht="38.25" x14ac:dyDescent="0.25">
      <c r="A225" s="78" t="s">
        <v>1</v>
      </c>
      <c r="B225" s="79" t="s">
        <v>2</v>
      </c>
      <c r="C225" s="79" t="s">
        <v>203</v>
      </c>
      <c r="D225" s="79" t="s">
        <v>204</v>
      </c>
      <c r="E225" s="79" t="s">
        <v>205</v>
      </c>
      <c r="F225" s="80" t="s">
        <v>3</v>
      </c>
      <c r="G225" s="79" t="s">
        <v>4</v>
      </c>
      <c r="H225" s="81" t="s">
        <v>5</v>
      </c>
      <c r="I225" s="79" t="s">
        <v>6</v>
      </c>
      <c r="J225" s="79" t="s">
        <v>7</v>
      </c>
      <c r="K225" s="79" t="s">
        <v>8</v>
      </c>
      <c r="L225" s="79" t="s">
        <v>9</v>
      </c>
    </row>
    <row r="226" spans="1:12" ht="63.75" x14ac:dyDescent="0.25">
      <c r="A226" s="30">
        <v>1</v>
      </c>
      <c r="B226" s="13" t="s">
        <v>219</v>
      </c>
      <c r="C226" s="14"/>
      <c r="D226" s="14"/>
      <c r="E226" s="14"/>
      <c r="F226" s="82">
        <v>125</v>
      </c>
      <c r="G226" s="16" t="s">
        <v>10</v>
      </c>
      <c r="H226" s="17"/>
      <c r="I226" s="91">
        <f>F226*H226</f>
        <v>0</v>
      </c>
      <c r="J226" s="19">
        <v>0.08</v>
      </c>
      <c r="K226" s="91">
        <f>I226*J226</f>
        <v>0</v>
      </c>
      <c r="L226" s="91">
        <f>I226+K226</f>
        <v>0</v>
      </c>
    </row>
    <row r="227" spans="1:12" x14ac:dyDescent="0.25">
      <c r="A227" s="30">
        <v>2</v>
      </c>
      <c r="B227" s="13" t="s">
        <v>220</v>
      </c>
      <c r="C227" s="14"/>
      <c r="D227" s="14"/>
      <c r="E227" s="14"/>
      <c r="F227" s="82">
        <v>100</v>
      </c>
      <c r="G227" s="16" t="s">
        <v>10</v>
      </c>
      <c r="H227" s="17"/>
      <c r="I227" s="91">
        <f t="shared" ref="I227:I234" si="21">F227*H227</f>
        <v>0</v>
      </c>
      <c r="J227" s="19">
        <v>0.08</v>
      </c>
      <c r="K227" s="91">
        <f t="shared" ref="K227:K234" si="22">I227*J227</f>
        <v>0</v>
      </c>
      <c r="L227" s="91">
        <f t="shared" ref="L227:L234" si="23">I227+K227</f>
        <v>0</v>
      </c>
    </row>
    <row r="228" spans="1:12" x14ac:dyDescent="0.25">
      <c r="A228" s="30">
        <v>3</v>
      </c>
      <c r="B228" s="13" t="s">
        <v>221</v>
      </c>
      <c r="C228" s="14"/>
      <c r="D228" s="14"/>
      <c r="E228" s="14"/>
      <c r="F228" s="82">
        <v>800</v>
      </c>
      <c r="G228" s="16" t="s">
        <v>10</v>
      </c>
      <c r="H228" s="17"/>
      <c r="I228" s="91">
        <f t="shared" si="21"/>
        <v>0</v>
      </c>
      <c r="J228" s="19">
        <v>0.08</v>
      </c>
      <c r="K228" s="91">
        <f t="shared" si="22"/>
        <v>0</v>
      </c>
      <c r="L228" s="91">
        <f t="shared" si="23"/>
        <v>0</v>
      </c>
    </row>
    <row r="229" spans="1:12" x14ac:dyDescent="0.25">
      <c r="A229" s="30">
        <v>4</v>
      </c>
      <c r="B229" s="13" t="s">
        <v>222</v>
      </c>
      <c r="C229" s="14"/>
      <c r="D229" s="14"/>
      <c r="E229" s="14"/>
      <c r="F229" s="82">
        <v>450</v>
      </c>
      <c r="G229" s="16" t="s">
        <v>10</v>
      </c>
      <c r="H229" s="17"/>
      <c r="I229" s="91">
        <f t="shared" si="21"/>
        <v>0</v>
      </c>
      <c r="J229" s="19">
        <v>0.08</v>
      </c>
      <c r="K229" s="91">
        <f t="shared" si="22"/>
        <v>0</v>
      </c>
      <c r="L229" s="91">
        <f t="shared" si="23"/>
        <v>0</v>
      </c>
    </row>
    <row r="230" spans="1:12" x14ac:dyDescent="0.25">
      <c r="A230" s="30">
        <v>5</v>
      </c>
      <c r="B230" s="13" t="s">
        <v>157</v>
      </c>
      <c r="C230" s="14"/>
      <c r="D230" s="14"/>
      <c r="E230" s="14"/>
      <c r="F230" s="82">
        <v>150</v>
      </c>
      <c r="G230" s="16" t="s">
        <v>10</v>
      </c>
      <c r="H230" s="17"/>
      <c r="I230" s="91">
        <f t="shared" si="21"/>
        <v>0</v>
      </c>
      <c r="J230" s="19">
        <v>0.08</v>
      </c>
      <c r="K230" s="91">
        <f t="shared" si="22"/>
        <v>0</v>
      </c>
      <c r="L230" s="91">
        <f t="shared" si="23"/>
        <v>0</v>
      </c>
    </row>
    <row r="231" spans="1:12" ht="38.25" x14ac:dyDescent="0.25">
      <c r="A231" s="30">
        <v>6</v>
      </c>
      <c r="B231" s="13" t="s">
        <v>159</v>
      </c>
      <c r="C231" s="14"/>
      <c r="D231" s="14"/>
      <c r="E231" s="14"/>
      <c r="F231" s="82">
        <v>800</v>
      </c>
      <c r="G231" s="16" t="s">
        <v>10</v>
      </c>
      <c r="H231" s="17"/>
      <c r="I231" s="91">
        <f t="shared" si="21"/>
        <v>0</v>
      </c>
      <c r="J231" s="19">
        <v>0.08</v>
      </c>
      <c r="K231" s="91">
        <f t="shared" si="22"/>
        <v>0</v>
      </c>
      <c r="L231" s="91">
        <f t="shared" si="23"/>
        <v>0</v>
      </c>
    </row>
    <row r="232" spans="1:12" ht="76.5" x14ac:dyDescent="0.25">
      <c r="A232" s="30">
        <v>7</v>
      </c>
      <c r="B232" s="13" t="s">
        <v>161</v>
      </c>
      <c r="C232" s="14"/>
      <c r="D232" s="14"/>
      <c r="E232" s="14"/>
      <c r="F232" s="82">
        <v>10</v>
      </c>
      <c r="G232" s="16" t="s">
        <v>10</v>
      </c>
      <c r="H232" s="17"/>
      <c r="I232" s="91">
        <f t="shared" si="21"/>
        <v>0</v>
      </c>
      <c r="J232" s="19">
        <v>0.08</v>
      </c>
      <c r="K232" s="91">
        <f t="shared" si="22"/>
        <v>0</v>
      </c>
      <c r="L232" s="91">
        <f t="shared" si="23"/>
        <v>0</v>
      </c>
    </row>
    <row r="233" spans="1:12" ht="63.75" x14ac:dyDescent="0.25">
      <c r="A233" s="30">
        <v>8</v>
      </c>
      <c r="B233" s="13" t="s">
        <v>163</v>
      </c>
      <c r="C233" s="47"/>
      <c r="D233" s="47"/>
      <c r="E233" s="47"/>
      <c r="F233" s="92">
        <v>70</v>
      </c>
      <c r="G233" s="49" t="s">
        <v>10</v>
      </c>
      <c r="H233" s="50"/>
      <c r="I233" s="93">
        <f t="shared" si="21"/>
        <v>0</v>
      </c>
      <c r="J233" s="19">
        <v>0.08</v>
      </c>
      <c r="K233" s="91">
        <f t="shared" si="22"/>
        <v>0</v>
      </c>
      <c r="L233" s="91">
        <f t="shared" si="23"/>
        <v>0</v>
      </c>
    </row>
    <row r="234" spans="1:12" ht="51" x14ac:dyDescent="0.25">
      <c r="A234" s="30">
        <v>9</v>
      </c>
      <c r="B234" s="13" t="s">
        <v>165</v>
      </c>
      <c r="C234" s="14"/>
      <c r="D234" s="14"/>
      <c r="E234" s="14"/>
      <c r="F234" s="82">
        <v>10</v>
      </c>
      <c r="G234" s="16" t="s">
        <v>10</v>
      </c>
      <c r="H234" s="17"/>
      <c r="I234" s="93">
        <f t="shared" si="21"/>
        <v>0</v>
      </c>
      <c r="J234" s="84">
        <v>0.08</v>
      </c>
      <c r="K234" s="91">
        <f t="shared" si="22"/>
        <v>0</v>
      </c>
      <c r="L234" s="91">
        <f t="shared" si="23"/>
        <v>0</v>
      </c>
    </row>
    <row r="235" spans="1:12" x14ac:dyDescent="0.25">
      <c r="A235" s="20"/>
      <c r="B235" s="75"/>
      <c r="C235" s="21"/>
      <c r="D235" s="21"/>
      <c r="E235" s="21"/>
      <c r="F235" s="22"/>
      <c r="G235" s="21"/>
      <c r="H235" s="23" t="s">
        <v>11</v>
      </c>
      <c r="I235" s="94">
        <f>SUM(I226:I234)</f>
        <v>0</v>
      </c>
      <c r="J235" s="25" t="s">
        <v>12</v>
      </c>
      <c r="K235" s="95" t="s">
        <v>12</v>
      </c>
      <c r="L235" s="95">
        <f>SUM(L226:L234)</f>
        <v>0</v>
      </c>
    </row>
    <row r="236" spans="1:12" ht="24" customHeight="1" x14ac:dyDescent="0.25">
      <c r="A236" s="20"/>
      <c r="B236" s="96"/>
      <c r="C236" s="96"/>
      <c r="D236" s="96"/>
      <c r="E236" s="96"/>
      <c r="F236" s="96"/>
      <c r="G236" s="96"/>
      <c r="H236" s="96"/>
      <c r="I236" s="96"/>
      <c r="J236" s="96"/>
      <c r="K236" s="96"/>
      <c r="L236" s="96"/>
    </row>
  </sheetData>
  <mergeCells count="62">
    <mergeCell ref="B1:E1"/>
    <mergeCell ref="B5:F5"/>
    <mergeCell ref="B10:F10"/>
    <mergeCell ref="B19:F19"/>
    <mergeCell ref="B24:F24"/>
    <mergeCell ref="B28:F28"/>
    <mergeCell ref="B32:F32"/>
    <mergeCell ref="B37:F37"/>
    <mergeCell ref="B41:F41"/>
    <mergeCell ref="B46:F46"/>
    <mergeCell ref="B51:F51"/>
    <mergeCell ref="B55:F55"/>
    <mergeCell ref="B63:F63"/>
    <mergeCell ref="B67:F67"/>
    <mergeCell ref="B72:F72"/>
    <mergeCell ref="B77:F77"/>
    <mergeCell ref="B86:F86"/>
    <mergeCell ref="B91:F91"/>
    <mergeCell ref="B97:F97"/>
    <mergeCell ref="B102:F102"/>
    <mergeCell ref="B107:F107"/>
    <mergeCell ref="B111:F111"/>
    <mergeCell ref="A118:A119"/>
    <mergeCell ref="C118:C119"/>
    <mergeCell ref="D118:D119"/>
    <mergeCell ref="E118:E119"/>
    <mergeCell ref="F118:F119"/>
    <mergeCell ref="L118:L119"/>
    <mergeCell ref="B121:F121"/>
    <mergeCell ref="B126:F126"/>
    <mergeCell ref="B130:F130"/>
    <mergeCell ref="B138:F138"/>
    <mergeCell ref="G118:G119"/>
    <mergeCell ref="H118:H119"/>
    <mergeCell ref="I118:I119"/>
    <mergeCell ref="J118:J119"/>
    <mergeCell ref="K118:K119"/>
    <mergeCell ref="B159:F159"/>
    <mergeCell ref="A162:A164"/>
    <mergeCell ref="C162:C164"/>
    <mergeCell ref="D162:D164"/>
    <mergeCell ref="E162:E164"/>
    <mergeCell ref="F162:F164"/>
    <mergeCell ref="L162:L164"/>
    <mergeCell ref="B166:F166"/>
    <mergeCell ref="B172:F172"/>
    <mergeCell ref="B176:F176"/>
    <mergeCell ref="G162:G164"/>
    <mergeCell ref="H162:H164"/>
    <mergeCell ref="I162:I164"/>
    <mergeCell ref="J162:J164"/>
    <mergeCell ref="K162:K164"/>
    <mergeCell ref="B236:L236"/>
    <mergeCell ref="B216:L216"/>
    <mergeCell ref="B224:F224"/>
    <mergeCell ref="B180:F180"/>
    <mergeCell ref="B185:F185"/>
    <mergeCell ref="B196:F196"/>
    <mergeCell ref="B217:F217"/>
    <mergeCell ref="B184:L184"/>
    <mergeCell ref="B195:L195"/>
    <mergeCell ref="B223:L223"/>
  </mergeCells>
  <phoneticPr fontId="16" type="noConversion"/>
  <pageMargins left="0.78749999999999998" right="0.78749999999999998" top="1.05277777777778" bottom="1.05277777777778" header="0.78749999999999998" footer="0.78749999999999998"/>
  <pageSetup paperSize="9" scale="59" firstPageNumber="0" fitToHeight="0" orientation="landscape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zadań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Waliszczak</dc:creator>
  <dc:description/>
  <cp:lastModifiedBy>Anna Lewandowska</cp:lastModifiedBy>
  <cp:revision>9</cp:revision>
  <cp:lastPrinted>2022-12-14T10:28:58Z</cp:lastPrinted>
  <dcterms:created xsi:type="dcterms:W3CDTF">2015-06-05T18:19:34Z</dcterms:created>
  <dcterms:modified xsi:type="dcterms:W3CDTF">2022-12-14T10:42:32Z</dcterms:modified>
  <dc:language>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