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wymiana\2022\30_ogólnomedyczne\"/>
    </mc:Choice>
  </mc:AlternateContent>
  <xr:revisionPtr revIDLastSave="0" documentId="8_{7A4BDCC2-2680-4C33-8AD2-6A4C426FEE81}" xr6:coauthVersionLast="47" xr6:coauthVersionMax="47" xr10:uidLastSave="{00000000-0000-0000-0000-000000000000}"/>
  <bookViews>
    <workbookView xWindow="-120" yWindow="-120" windowWidth="29040" windowHeight="15720" tabRatio="500" activeTab="1" xr2:uid="{00000000-000D-0000-FFFF-FFFF00000000}"/>
  </bookViews>
  <sheets>
    <sheet name="Zadania" sheetId="1" r:id="rId1"/>
    <sheet name="szacunkowa wartość" sheetId="2" r:id="rId2"/>
  </sheets>
  <definedNames>
    <definedName name="DDE_LINK" localSheetId="0">Zadania!#REF!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8" i="1" l="1"/>
  <c r="I117" i="1"/>
  <c r="I116" i="1"/>
  <c r="K116" i="1" s="1"/>
  <c r="K117" i="1" l="1"/>
  <c r="L117" i="1" s="1"/>
  <c r="L116" i="1"/>
  <c r="K118" i="1"/>
  <c r="L118" i="1" s="1"/>
  <c r="I119" i="1"/>
  <c r="B21" i="2" s="1"/>
  <c r="L119" i="1" l="1"/>
  <c r="C21" i="2" s="1"/>
  <c r="I112" i="1" l="1"/>
  <c r="I113" i="1" s="1"/>
  <c r="B20" i="2" s="1"/>
  <c r="K112" i="1" l="1"/>
  <c r="L112" i="1" s="1"/>
  <c r="L113" i="1" s="1"/>
  <c r="C20" i="2" s="1"/>
  <c r="I107" i="1" l="1"/>
  <c r="I108" i="1" s="1"/>
  <c r="B19" i="2" s="1"/>
  <c r="I102" i="1"/>
  <c r="I101" i="1"/>
  <c r="K101" i="1" s="1"/>
  <c r="I96" i="1"/>
  <c r="I97" i="1" s="1"/>
  <c r="B17" i="2" s="1"/>
  <c r="I92" i="1"/>
  <c r="K92" i="1" s="1"/>
  <c r="I91" i="1"/>
  <c r="I85" i="1"/>
  <c r="I86" i="1" s="1"/>
  <c r="B15" i="2" s="1"/>
  <c r="I80" i="1"/>
  <c r="I79" i="1"/>
  <c r="K79" i="1" s="1"/>
  <c r="I78" i="1"/>
  <c r="I73" i="1"/>
  <c r="I74" i="1" s="1"/>
  <c r="B13" i="2" s="1"/>
  <c r="I68" i="1"/>
  <c r="K68" i="1" s="1"/>
  <c r="I67" i="1"/>
  <c r="K67" i="1" s="1"/>
  <c r="L67" i="1" s="1"/>
  <c r="I60" i="1"/>
  <c r="K60" i="1" s="1"/>
  <c r="L60" i="1" s="1"/>
  <c r="I61" i="1"/>
  <c r="K61" i="1" s="1"/>
  <c r="I59" i="1"/>
  <c r="K59" i="1" s="1"/>
  <c r="I58" i="1"/>
  <c r="I57" i="1"/>
  <c r="K57" i="1" s="1"/>
  <c r="L57" i="1" s="1"/>
  <c r="I56" i="1"/>
  <c r="I55" i="1"/>
  <c r="I54" i="1"/>
  <c r="K54" i="1" s="1"/>
  <c r="L54" i="1" s="1"/>
  <c r="I47" i="1"/>
  <c r="K47" i="1" s="1"/>
  <c r="L47" i="1" s="1"/>
  <c r="I48" i="1"/>
  <c r="I49" i="1"/>
  <c r="I46" i="1"/>
  <c r="I41" i="1"/>
  <c r="I36" i="1"/>
  <c r="I35" i="1"/>
  <c r="I22" i="1"/>
  <c r="K22" i="1" s="1"/>
  <c r="L22" i="1" s="1"/>
  <c r="I23" i="1"/>
  <c r="K23" i="1" s="1"/>
  <c r="L23" i="1" s="1"/>
  <c r="I24" i="1"/>
  <c r="K24" i="1" s="1"/>
  <c r="L24" i="1" s="1"/>
  <c r="I25" i="1"/>
  <c r="K25" i="1" s="1"/>
  <c r="I30" i="1"/>
  <c r="I31" i="1" s="1"/>
  <c r="B7" i="2" s="1"/>
  <c r="I21" i="1"/>
  <c r="I20" i="1"/>
  <c r="K20" i="1" s="1"/>
  <c r="I19" i="1"/>
  <c r="I81" i="1" l="1"/>
  <c r="B14" i="2" s="1"/>
  <c r="K107" i="1"/>
  <c r="L107" i="1" s="1"/>
  <c r="L108" i="1" s="1"/>
  <c r="C19" i="2" s="1"/>
  <c r="K102" i="1"/>
  <c r="L102" i="1" s="1"/>
  <c r="L101" i="1"/>
  <c r="I103" i="1"/>
  <c r="B18" i="2" s="1"/>
  <c r="K96" i="1"/>
  <c r="L96" i="1" s="1"/>
  <c r="K91" i="1"/>
  <c r="L91" i="1" s="1"/>
  <c r="L92" i="1"/>
  <c r="I93" i="1"/>
  <c r="B16" i="2" s="1"/>
  <c r="K85" i="1"/>
  <c r="L85" i="1" s="1"/>
  <c r="L86" i="1" s="1"/>
  <c r="C15" i="2" s="1"/>
  <c r="L79" i="1"/>
  <c r="K80" i="1"/>
  <c r="L80" i="1" s="1"/>
  <c r="K78" i="1"/>
  <c r="L78" i="1" s="1"/>
  <c r="K73" i="1"/>
  <c r="L73" i="1" s="1"/>
  <c r="I69" i="1"/>
  <c r="B12" i="2" s="1"/>
  <c r="L68" i="1"/>
  <c r="I62" i="1"/>
  <c r="B11" i="2" s="1"/>
  <c r="L61" i="1"/>
  <c r="I50" i="1"/>
  <c r="B10" i="2" s="1"/>
  <c r="L59" i="1"/>
  <c r="K55" i="1"/>
  <c r="L55" i="1" s="1"/>
  <c r="K58" i="1"/>
  <c r="L58" i="1" s="1"/>
  <c r="K56" i="1"/>
  <c r="L56" i="1" s="1"/>
  <c r="K49" i="1"/>
  <c r="L49" i="1" s="1"/>
  <c r="K48" i="1"/>
  <c r="L48" i="1" s="1"/>
  <c r="K46" i="1"/>
  <c r="L46" i="1" s="1"/>
  <c r="I37" i="1"/>
  <c r="B8" i="2" s="1"/>
  <c r="I42" i="1"/>
  <c r="B9" i="2" s="1"/>
  <c r="I26" i="1"/>
  <c r="B6" i="2" s="1"/>
  <c r="K41" i="1"/>
  <c r="L41" i="1" s="1"/>
  <c r="K36" i="1"/>
  <c r="L36" i="1" s="1"/>
  <c r="K35" i="1"/>
  <c r="L35" i="1" s="1"/>
  <c r="L25" i="1"/>
  <c r="K30" i="1"/>
  <c r="L30" i="1" s="1"/>
  <c r="L31" i="1" s="1"/>
  <c r="C7" i="2" s="1"/>
  <c r="K19" i="1"/>
  <c r="L19" i="1" s="1"/>
  <c r="L20" i="1"/>
  <c r="K21" i="1"/>
  <c r="L21" i="1" s="1"/>
  <c r="I15" i="1"/>
  <c r="I16" i="1" s="1"/>
  <c r="B5" i="2" s="1"/>
  <c r="I11" i="1"/>
  <c r="I6" i="1"/>
  <c r="K6" i="1" s="1"/>
  <c r="L6" i="1" s="1"/>
  <c r="I5" i="1"/>
  <c r="I4" i="1"/>
  <c r="I3" i="1"/>
  <c r="K11" i="1" l="1"/>
  <c r="L11" i="1" s="1"/>
  <c r="L12" i="1" s="1"/>
  <c r="C4" i="2" s="1"/>
  <c r="I12" i="1"/>
  <c r="B4" i="2" s="1"/>
  <c r="I7" i="1"/>
  <c r="B3" i="2" s="1"/>
  <c r="L97" i="1"/>
  <c r="C17" i="2" s="1"/>
  <c r="L103" i="1"/>
  <c r="C18" i="2" s="1"/>
  <c r="L93" i="1"/>
  <c r="C16" i="2" s="1"/>
  <c r="L81" i="1"/>
  <c r="C14" i="2" s="1"/>
  <c r="L37" i="1"/>
  <c r="C8" i="2" s="1"/>
  <c r="L74" i="1"/>
  <c r="C13" i="2" s="1"/>
  <c r="L69" i="1"/>
  <c r="C12" i="2" s="1"/>
  <c r="L62" i="1"/>
  <c r="C11" i="2" s="1"/>
  <c r="L50" i="1"/>
  <c r="C10" i="2" s="1"/>
  <c r="L26" i="1"/>
  <c r="C6" i="2" s="1"/>
  <c r="L42" i="1"/>
  <c r="C9" i="2" s="1"/>
  <c r="K15" i="1"/>
  <c r="L15" i="1" s="1"/>
  <c r="L16" i="1" s="1"/>
  <c r="C5" i="2" s="1"/>
  <c r="K3" i="1"/>
  <c r="L3" i="1" s="1"/>
  <c r="K4" i="1"/>
  <c r="L4" i="1" s="1"/>
  <c r="K5" i="1"/>
  <c r="B22" i="2" l="1"/>
  <c r="L5" i="1"/>
  <c r="L7" i="1" s="1"/>
  <c r="C3" i="2" s="1"/>
  <c r="C22" i="2" s="1"/>
</calcChain>
</file>

<file path=xl/sharedStrings.xml><?xml version="1.0" encoding="utf-8"?>
<sst xmlns="http://schemas.openxmlformats.org/spreadsheetml/2006/main" count="402" uniqueCount="90">
  <si>
    <t>L.p.</t>
  </si>
  <si>
    <t>OPIS PRZEDMIOTU ZAMÓWIENIA
Nazwa produktu</t>
  </si>
  <si>
    <t>Szacunkowa liczba/ 12 m-cy</t>
  </si>
  <si>
    <t>Jednostlka miary</t>
  </si>
  <si>
    <t>Cena jednostkowa netto</t>
  </si>
  <si>
    <t>Wartość netto PLN</t>
  </si>
  <si>
    <t>Stawka VAT</t>
  </si>
  <si>
    <t>Wartość VAT</t>
  </si>
  <si>
    <t>Wartość brutto</t>
  </si>
  <si>
    <t>szt</t>
  </si>
  <si>
    <t>RAZEM</t>
  </si>
  <si>
    <t>Szacowana wartość brutto</t>
  </si>
  <si>
    <t>suma</t>
  </si>
  <si>
    <t>Jednorazowy smok z nakrętką dla wcześniaków. Czysty mikrobiologicznie lub sterylny, jednorazowy, gotowy do użytku, z  jednym otworem o standardowym przepływie, z możliwością regulacji przepływu pokarmu,  minimum w dwustopniowej skali. Smok niezawierający latexu. Pakowany pojedynczo w opakowania papierowo-foliowe,Wymagane oznaczenia: data ważności  oraz nr seryjny bezposrednio na nakrętce  lub na pojedynczym opakowaniu smoka. Smok z nakrętką. Kompatybilny z butelkami z pozycji 1,2. Wymagane oznaczenie w kolorze umożliwiające różnicowanie smoków .</t>
  </si>
  <si>
    <t>Jednorazowa butelka o pojemności w zakresie 130-150 ml, do mleka modyfikowanego i pokarmu kobiecego, umożliwiajaca ich przechowywanie, podgrzewanie w kuchenkach mikrofalowych oraz mrożenie. Butelka czysta mikrobiologicznie lub sterylna, jednorazowa, przezroczysta, z podziałką odporną na ścieranie, w skali co  5 lub 10 ml, wykonana z plastiku, nie zawierajaca bisfenolu A i ftalanów, ze standardowym gwintem i nakrętką. Butelka kompatybilna ze smoczkami jednorazowymi z pozycji 3 i 4.
Pakowana pojedyńczo w opakowania papierowo-foliowe lub foliowe lub pakowana zbiorczo. Wymagane oznaczenia: data ważności oraz nr seryjny, bezpośrednio na butelce lub na opakowaniu butelki. Produkt przeznaczony do kontaktu z żywnością, w tym z mlekiem kobiecym.</t>
  </si>
  <si>
    <t>Jednorazowa butelka o pojemności w zakresie 50-80 ml, do mleka modyfikowanego i pokarmu kobiecego, umożliwiająca ich przechowywanie, podgrzewanie w kuchenkach mikrofalowych oraz mrożenie. Butelka czysta mikrobiologicznie lub sterylna, jednorazowa, przezroczysta, z podziałką odporną na ścieranie, w skali co  5 lub 10 ml, wykonana z plastiku, nie zawierajaca bisfenolu A i ftalanów, ze standardowym gwintem i nakrętką. Butelka kompatybilna ze smoczkami jednorazowymi z pozycji 3 i 4
Pakowana pojedyńczo w opakowania papierowo-foliowe lub foliowe lub pakowana zbiorczo. Wymagane oznaczenia: data ważności oraz nr seryjny, bezpośrednio na butelce lub na opakowaniu butelki.
Produkt przeznaczony do kontaktu z żywnością, w tym z mlekiem kobiecym.</t>
  </si>
  <si>
    <t xml:space="preserve">Jednorazowy smok z nakrętką dla noworodków, niemowląt. Czysty mikrobiologicznie lub sterylny, jednorazowy, gotowy do użytku z minimum jednym otworem o standardowym przepływie, z możliwością regulacji przepływu pokarmu, minimum w dwustopniowej skali. Smok niezawierający latexu. Pakowany pojedynczo w opakowania papierowo-foliowe. Wymagane oznaczenia: data ważności oraz nr seryjny, bezpośrednio na nakrętce lub na pojedynczym opakowaniu smoka. Smok z nakrętką, kompatybilny z butelkami z pozycji 1, 2  . Wymagane oznaczenie w kolorze umożliwiające różnicowanie smoków z przeznaczeniem dla noworodków. </t>
  </si>
  <si>
    <t xml:space="preserve">Zadanie nr 1 Smoczki  jednorazowe i do butelki karmienia </t>
  </si>
  <si>
    <t>Zadanie nr 2 Zestaw do pobierania wydzieliny oskrzelowej 40 ml</t>
  </si>
  <si>
    <t>Zestaw do pobierania próbek śluzu. Pojemnik jałowy, przeźroczysty o pojemności 40ml, z oznaczoną skalą co 1ml. Pojemnik uniwersalny z drenem zgodnym ze wszystkimi cewnikami do odsysania. W zestawie: dodatkowa zakręcana pokrywka dla bezpiecznego transportu, bezlateksowy dren i etykieta identyfikacyjna.</t>
  </si>
  <si>
    <t>Przepływowy aparat do ćwiczeń oddechowych:
- poręczny, lekki i odporny na uszkodzenia,
- trzy komorowy: 0,6 l/sec. 0,9 l/sec. 1,2 l/sec.,
- różne kolory kulek dla każdej z trzech komór,
- filtr cząstkowy wbudowany w obudowę,
- metka do oznaczenia nazwiska pacjenta dołączona do każdego urządzenia, 
- wyprofilowany ustnik.</t>
  </si>
  <si>
    <t>Zestaw do przezskórnej endoskopowej gastrostomii  PEG, zakładany metodą Pull, pod kontrolą endoskopu, do długotrwałego odżywiania dożołądkowego (min. 30 dni). Zgłębnik wykonany z przeźroczystego poliuretanu, zakończony stożkowatym łącznikiem. Wyposażony w zacick do regulacji przepływu, linię kontrastującą w promieniach RTG, silikonową płytkę wewnętrzną oraz silikonową płytkę zewnętrzną do umocowania zgłebnika do powłok brzusznych. Zestaw sterylny, wolny od DEHP. Rozmiary: CH 10/40 cm, CH 14/40 cm, CH 18/40 cm.</t>
  </si>
  <si>
    <t>Zgłębnik   PUR do żywienia dożołądkowego lub dojelitowego, wykonany z przeźroczystego poliuretanu, z podziałką centymetrową oraz linią kontrastującą w promieniach RTG. Posiadający port żywieniowy za złączem. Końcówka zgłębnika z jednym głównym i dwoma bocznymi otworami Do zgłębnika dołączona metalowa prowadnica. Zestaw sterylny, wolny od DEHP. Rozmiary: CH 10/110 cm, CH 10/130 cm, CH 12/110 cm.</t>
  </si>
  <si>
    <t>Zgłębnik gastrostomijny (G-Tube) wykonany z silikonu, balonowy, używany jako wymiennik istniejącego zgłębnika lub jako początkowy zgłębnik gastrostomijny podczas interwencji operacyjnej, z centymetrową podziałką ułatwiającą kontrolę zakładania. Zestaw sterylny, wolny od DEHP. Rozmiary: CH 14, CH 18, CH 20.</t>
  </si>
  <si>
    <t>Zgłębnik nosowo-żołądkowy do żywienia dojelitowego, wykonany z przeźroczystego poliuretanu (PUR), z liniami kontrastującymi widocznymi w promieniach RTGz prowadnicą, wyposażony w dwa porty – port żywieniowy ze złączem  i dodatkowy port do odbarczania treści żołądka. Zgłębnik z 4 otworami lateralnymi i otwartym końcem. Zestaw sterylny, wolny od DEHP, nie zawierający lateksu. Rozmiar: CH 14/110 cm.</t>
  </si>
  <si>
    <t>Strzykawka do żywienia dojelitowego 60ml, zakończona końcówką EnFit</t>
  </si>
  <si>
    <t>Łącznik typu Enfit - wymienne złącze do żywienia dojelitowego CH10, CH14, CH18 (kompatybilne z poz.1)</t>
  </si>
  <si>
    <t xml:space="preserve">Złącze przejściowe typu ENLock umożliwiające  zastosowanie strzykawki  typu ENFit do zgłębników zakończonych  systemem typu Enlock. Op.30 szt. </t>
  </si>
  <si>
    <t>op</t>
  </si>
  <si>
    <t>Zestaw do szybkiej tracheostomii (konikotomii) Quick-track</t>
  </si>
  <si>
    <t>Kateter moczowodowy z końcówką Nelaton</t>
  </si>
  <si>
    <t>Zestaw do wewnętrznego szynowania moczowodów</t>
  </si>
  <si>
    <t xml:space="preserve">Zestaw do cystostomii z systemem mocowania przez przyszycie do skóry </t>
  </si>
  <si>
    <t>Zestaw do nefrostomii 9F</t>
  </si>
  <si>
    <t>Łącznik do nefrostomii</t>
  </si>
  <si>
    <t>Zestaw do drenażu przezskórnego jednostopniowy (z kateterem pigtail 6F i 9F)</t>
  </si>
  <si>
    <t>Zestaw do wymiany kateterów 9F do nefrostomii zawierający kateter Pigtail 9F/45cm i prowadnik J typ Lunderquist  038" x 80 cm</t>
  </si>
  <si>
    <t>Kateter do embolektomii jednokanałowy</t>
  </si>
  <si>
    <t xml:space="preserve"> Testy biologiczne do kontroli parą wodną:</t>
  </si>
  <si>
    <t>a</t>
  </si>
  <si>
    <t xml:space="preserve">Biologiczny zestaw testowy o szybkim odczycie do pary wodnej, symulujący pakiet porowaty, zawierający wskaźnik biologiczny i kartę ze wskaźnikeim chemicznym do opisu cyklu 134°C 10 min.  
Wskaźnik biologiczny zapewnia ostateczny odczyt wyniku negatywnego po 24 minutach inkubacji.  
Wskaźnik posiada wewnętrzny system kruszenia ampułki nie wymagający użycia zewnętrznego "kruszera" 
Wykrycie przez odczyt automatyczny fluorescencji  w autoczytniku. Nakrętka wskaźnika w kolorze brązowym. 
Na fiolce repozycjonowalna nierwąca się naklejka z miejscem do opisu oraz wskaźnik chemiczny klasy 1. 
Opakowanie zawiera 24 biologiczne zestawy testowe oraz 5 sztuk wskaźników kontrolnych. 
Zgodność wskaźnika znajdującego się w zestawie z normą referencyjną potwierdzona certyfikatem niezależnej jednostki notyfikowanej 
Wskaźnik zgodny z instrukcją obsługi posiadanego przez szpital inkubatora/ do czytnika 3M Attest Auto- reader 490 </t>
  </si>
  <si>
    <t>b</t>
  </si>
  <si>
    <t>Fiolkowy wskaźnik biologiczny  o szybkim odczycie do pary wodnej w procesie 121°C 15 min. Wykrycie aktywności metabolicznej spor/wynik pozytywny po ok 30-60 min. inkubacji. 
Ostateczny odczyt wyniku negatywnego/zabicie bakterii po 3 godzinach inkubacji. 
Wynik inkubacji widoczny na wyświetlaczy LCD za pomocą znaku "+" lub "-" oraz sygnału dźwiękowego w przypadku pozytywnego wyniku. Zmiana koloru pożywki w przypadku nieprawidłowego wyniku łatwa w interpretacji z fioletowego na żółty. 
Nakrętka wskaźnika w kolorze brązowym. Na fiolce repozycjonowalna nierwąca się naklejka ze wskaźnikiem chemicznym i miejscem do opisu. Zgodność z normą referencyjną potwierdzona certyfikatem niezależnej jednostki notyfikowa.
Wskaźnik zgodny z instrukcją obsługi posiadanego przez zamawiajacego inkubatora.
op. 50 szt.</t>
  </si>
  <si>
    <t>op.</t>
  </si>
  <si>
    <t>Plomby papierowe, do zabezpieczania kontenerów sterylizacyjnych ze wskaźnikiem sterylizacji  parą wodną. 
Wymagania:
-papierowe, białe,
-wymiar minimum 80 x 40mm,długości ramienia minimum 6,5 cm
-zaczep/ramię plastyczne i łatwe do założenia, bez możliwości otwarcia bez zerwania, 
-możliwość zastosowania do różnego typu kontenerów, puszek, pojemników z filtrami,
-data ważności oraz wskaźnik ekspozycji na każdej plombie.</t>
  </si>
  <si>
    <t>Paski do oznaczania poziomu glukozy we krwi op. 50 szt</t>
  </si>
  <si>
    <t>Zestaw do wprowadzania protez do dróg żółciowych, łukowatych i zagjętych oraz podwójny pigtail, jednorazowego użytku, składający się z cewnika wiodącego i popychacza złożonych razem, pierścienie cieniujące w RTG na końcu popychacza i cewnika wiodącego, sednica zestawu 8,5 fr, długość całkowita 220 cm</t>
  </si>
  <si>
    <t>Polimerowe protezy do drenażu dróg żółciowych z endoskopowym znacznikiem od strony dwunastnicy. Kształt: łukowato wygięty, dodatkowy otwór drenujący na końcu zwężanym typ Standard, średnica 8,5 F, długość protez: 5,7,9,12,15 cm</t>
  </si>
  <si>
    <t>Linia próbkowania gazów anestetycznych jednorazowego użytku,  o średnicy zewnętrznej 3,5  mm, wewnętrzne j 1,1 mm, długość 2,5 m z końcówkami kompatybilnymi z portem LuerLock,  linia kompatybilna z pułapką wodną Woterlock 2. Wyrób mikrobiologicznie czysty.</t>
  </si>
  <si>
    <t>Pułapka wodna Waterlock 2, do modułu SCIO, kompatybilna z aparatami do znieczulenia Fabius, Primus, Atlan; pułapka wyposażona w port LuerLock, do połączenia z drenem pomiarowym, oraz  w dwie membrany hydrofobowe PTFE o grubości 0,2 mikrometra, czas użytkowania do 4 tygodni,Wyrób mikrobiologicznie czysty.</t>
  </si>
  <si>
    <t>Jednorazowe szczypce biopsyjne, łyżeczki owalne, minimalna średnica kanału roboczego 2,0 mm, długość robocza 1150 mm</t>
  </si>
  <si>
    <t>Prowadnica do rurek intubacyjnych do ukształtowania; wykonane z metalu pokrytego gładkim tworzywem medycznym; o delikatnym, nie powodującym urazów końcem; jałowa, pojedynczo pakowana, sterylizowana tlenkiem etylenu; posiadająca oznaczenie nazwy producenta, numer serii, daty przydatności do użycia na opakowaniu w rozmiarach:
- 2,0 mm/22,5 cm - 23,00 cm; do rurek o średnicy 2,5 - 4,5 mm   - 4,0 mm/33,5 cm - 34,0 cm; do rurek o średnicy 5,0 -  8,0 mm - 5,0 mm/36,5 cm - 37,0 cm; do rurek o średnicy 8,5 - 11,5 mm</t>
  </si>
  <si>
    <t>Prowadnica do trudnych intubacji sterylna, jednorazowa, zagięta; elastyczna, giętka- wzmocniona na całej długości; ze znacznikiem głębokości. Dostępna w rozmiarach 3,3mm/600mm, 3,3mm/800mm, 5mm/600 mm, 5mm/800 mm, data ważności i rozmiar podane na opakowaniu jednostkowym. Pakowana pojedynczo, łatwe do otwarcia opakowanie typu papiuer - foli. Data ważności na opakowaniu jednostkowym.</t>
  </si>
  <si>
    <t>Maska nadkrtaniowa żelowa, jednorazowego użytku. Maska wykonana z termoplastycznego, medycznego elastomeru. Mankiet maski nienadmuchiwany, posiada podporę nagłośni zmniejszający możliwość fałdowania  nagłośni. Maska wyposażona w dodatkowy kanał gastryczny (dotyczy rozmiarów 2-5) umożliwiający wprowadzenie sondy żołądkowej. Integralny bloker zgryzu zmniejszający możliwość okluzji kanału rurki oddechowej. Złącze 15mm. Na rurce informacje dotyczące rozmiaru maski, zakresu wagi pacjenta oraz wskaźnik położenia. Maska pakowana wraz z usztywniaczem, którego kolor zależny jest od rozmiaru maski. Sterylna. Całkowicie pozbawiona lateksu i PCV.</t>
  </si>
  <si>
    <t>Materac przeciwodleżynowy  bąbelkowy wraz z pompą zmiennociśnieniową. Zakres ciśnienia 40-120 mmHg,  Materiał PCV zgodnie z CE,  Obciązenie materaca min. 100 kg, 
Wymiar: 195-200 x88-90 cm.</t>
  </si>
  <si>
    <t xml:space="preserve">Zadanie nr 3 Aparat do ćwiczeń oddechowych </t>
  </si>
  <si>
    <t>Zadanie nr 4  Zgłębniki do żywienia eneralnego i zestawy do przezskórnej endoskopii</t>
  </si>
  <si>
    <t>Zadanie nr 5 Cewnik naczyniowy permanentny</t>
  </si>
  <si>
    <t>Zadanie nr 6 Prowadnice do URS</t>
  </si>
  <si>
    <t xml:space="preserve">Zadanie nr 7 Koszyczki Dormia </t>
  </si>
  <si>
    <t xml:space="preserve">Zadanie nr 9 Asortyment urologiczny </t>
  </si>
  <si>
    <t>Zadanie nr 10 Testy biologiczne do kontroli parą wodną</t>
  </si>
  <si>
    <t xml:space="preserve">Zadanie nr  11 Plomby papierowe, do zabezpieczania kontenerów sterylizacyjnych </t>
  </si>
  <si>
    <t>Zadanie nr  13 Paski do glukometrów wraz z użyczeniem glukometrów</t>
  </si>
  <si>
    <t>Zadanie nr 14 Protezy  do drenażu dróg żółciowych, zestawy do wprowadzania</t>
  </si>
  <si>
    <t>Zadanie nr 15 Jednorazowe szczypce biopsyjne</t>
  </si>
  <si>
    <t>Zadanie nr 16 Prowadsnice do intubacji</t>
  </si>
  <si>
    <t>Zadanie nr 17 Maski nadkrtaniowe żelowe</t>
  </si>
  <si>
    <t xml:space="preserve">Zadanie nr 18 Materac przeciwodreżynowy wraz z pompą </t>
  </si>
  <si>
    <t>Jednorazowy czujnik do pomiaru ciągłego rzutu serca z analizy konturu fali tętna (ProAQT), kompatybilny z modułem hemodynamicznym Nihon Kohden typu AP-170P.</t>
  </si>
  <si>
    <t>Zestaw monitorujący w technologii PICOO- cisnienie IBP, 150 cm, obudowa czujnika temperatury</t>
  </si>
  <si>
    <t xml:space="preserve">Cewnik do pomiaru rzutu serca metodą termodylucji
przezpłucnej. Długość użyteczna 20 cm/średnica zewnętrzna
5F. Kompatybilny z zestawem do monitorowania pomiaru
parametrów hemodynamicznych i wolumetrycznych metodą
termodylucji przezpłucnej z metodą analizy kształtu konturu
fali tętna (PICCO). </t>
  </si>
  <si>
    <r>
      <t xml:space="preserve">Producent 
</t>
    </r>
    <r>
      <rPr>
        <sz val="10"/>
        <rFont val="Calibri Light"/>
        <family val="2"/>
        <charset val="238"/>
        <scheme val="major"/>
      </rPr>
      <t>(wypełnia Wykonawca)</t>
    </r>
  </si>
  <si>
    <r>
      <t xml:space="preserve">EAN/UDI 
</t>
    </r>
    <r>
      <rPr>
        <sz val="10"/>
        <rFont val="Calibri Light"/>
        <family val="2"/>
        <charset val="238"/>
        <scheme val="major"/>
      </rPr>
      <t>(jeśli dotyczy )</t>
    </r>
  </si>
  <si>
    <r>
      <t xml:space="preserve">Nr katalogowy
</t>
    </r>
    <r>
      <rPr>
        <sz val="10"/>
        <rFont val="Calibri Light"/>
        <family val="2"/>
        <charset val="238"/>
        <scheme val="major"/>
      </rPr>
      <t>(wypełnia wykonawca</t>
    </r>
    <r>
      <rPr>
        <b/>
        <sz val="10"/>
        <rFont val="Calibri Light"/>
        <family val="2"/>
        <charset val="238"/>
        <scheme val="major"/>
      </rPr>
      <t>)</t>
    </r>
  </si>
  <si>
    <r>
      <t>Uwagi:
*Zamawiający dopusza inny rodzaj konfekcjonowania przedmiotu zamówienia w odpowiednim przeliczniu do uzyskania żadanej przez zamawiającego ilości.
**Wykonawca na czas trwania umowy użyczy bezpłatnie zamawiającemu glukometry w ilości</t>
    </r>
    <r>
      <rPr>
        <b/>
        <sz val="11"/>
        <color rgb="FF000000"/>
        <rFont val="Calibri Light"/>
        <family val="2"/>
        <charset val="238"/>
        <scheme val="major"/>
      </rPr>
      <t xml:space="preserve"> 32 sztuk.</t>
    </r>
    <r>
      <rPr>
        <sz val="11"/>
        <color rgb="FF000000"/>
        <rFont val="Calibri Light"/>
        <family val="2"/>
        <charset val="238"/>
        <scheme val="major"/>
      </rPr>
      <t xml:space="preserve">
***Wykonawca zapewnia płyny kontrolne potrzebne do wykonywania pomiarów kontrolnych w ilości gwarantujące prawidłowe działanie glukometrów przez cały okres umowy.                                                                                               ****W sytuacji awarii lub uszkodzenia glukometru Wykonawca dokona bezpłatnej wymiany urządzenia w ciągu 3 dni od zgłoszenia.</t>
    </r>
  </si>
  <si>
    <t xml:space="preserve">Zadanie nr 19 Cewniki oraz zestawy do monitorowania hemodynamicznego, </t>
  </si>
  <si>
    <t>Nr zadanie</t>
  </si>
  <si>
    <t>Szacowana wartość nettto</t>
  </si>
  <si>
    <t>x</t>
  </si>
  <si>
    <t>Jednorazowy wkład do systemu ssącego VacuSmart kompatybilny ze zbiornikiem na wydzieliny o poj. 700 ml do zabezpieczenia, max. 1000 ml., średnicy 7,5 cm; w pokrywie wkładu zabezpieczenie antyprzelewowe  oraz  hydrofobowy filtr antybakteryjny, jak również króćce do podłączenia drenów.</t>
  </si>
  <si>
    <t>Zadanie nr 12 Materiały eksploatacyjne  do systemu ssącego VacuSmart</t>
  </si>
  <si>
    <t>Cewnik naczyniowy permanentny w zestawie, dwuświatłowy, wykonany z poliuretanu o średnicy 14,5 Fr -16 Fr. Cewnik 14,5 Fr o długości cewnika do mufy: 15, 19, 23, 27, 31, 35, 42 cm w wersji z ramionami prostymi i 14,5 Fr o długości 19, 24, 28, 31 cm w wersji z ramionami zakrzywionymi. Przepływ do 500ml/min. Cewnik 16 Fr – długości cewnika do mufy: 19, 23, 27, 31, 35, 42 cm w wersji z ramionami prostymi i 16 Fr o długości 19, 24, 28, 31 cm w wersji z ramionami zakrzywionymi. W wersji 16 Fr przepływ 500ml/min nawet przy 15% okluzji. Końcówka cewnika schodkowa 3cm. Objętość wypełnienia naniesiona na zaciskach. Światło wewnętrzne cewnika 2,3 mm. Otwory wycięte w systemie 360 st zapobiegające przyssaniu się cewnika do ściany naczynia. Dla cewnika 14,5 Fr wprowadzacz o średnicy 15 Fr a dla cewnika 16 Fr wprowadzacz o średnicy 16,5 Fr. Oba rozmiary ze zintegrowanym zaworem hemostatycznym, nie wymagającym aktywacji, zapobiegającym przedostaniu się powietrza do światła naczynia i utraty krwi. Cewnik w zestawie do zakładania metodą Seldingera.</t>
  </si>
  <si>
    <t>Prowadnica do URS wykonana z nitinolowego rdzenia pokryta powłoka hydrofilną dł 150 -155 cmz miękką końcówką prostą lub zakrzywioną o długości 12,5- 13cm</t>
  </si>
  <si>
    <t>Prowadnica do URS wykonana ze stali chirurgicznej pokryta powłoką PTFE dł 150cm z miękką końcówką prostą o długości 5-5,5 cm z ruchomym rdzeniem</t>
  </si>
  <si>
    <t>Koszyczek Dormia do przechwytywania i wydobywania złogów, wykonany z nitinolu, 4 druty. Rozmiar 2,5Ch, 3Ch, 4Ch długość 90 -95 cm, rozmiar koszyczka 12,5mm -15 mm</t>
  </si>
  <si>
    <t>Rurka tracheostomijna przeźroczysta zbrojona z mankietem niskociśnieniowym  i regulowanym położeniem kołnierza. Rozmiar do wyboru przez zamiawiającego : 6 - 9mm</t>
  </si>
  <si>
    <t>Rurka tracheostomijna z podwójnym mankietem niskociśnieniowym, wyprofilowana, Rozmiar do wyboru przez zamiawiającego : 6-9 mm</t>
  </si>
  <si>
    <t>Rurka tracheostomijna dla pacjentów otyłych; część tkwiąca w tchawicy dłuższa od standardowej, mankiet mocujący z możliwością przesunięcia Rozmiar do wyboru przez zamiawiającego : 7-9 mm</t>
  </si>
  <si>
    <t>Zadanie nr 8 Rurki tracheostomijne i zestaw do szybkiej traeostomii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</si>
</sst>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4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1"/>
    </font>
    <font>
      <sz val="1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47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4" fontId="2" fillId="4" borderId="2" xfId="0" applyNumberFormat="1" applyFont="1" applyFill="1" applyBorder="1" applyAlignment="1">
      <alignment horizontal="right" vertical="center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1" applyFont="1" applyBorder="1" applyAlignment="1" applyProtection="1">
      <alignment horizontal="center" vertical="center" wrapText="1"/>
      <protection locked="0"/>
    </xf>
    <xf numFmtId="9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  <protection locked="0"/>
    </xf>
    <xf numFmtId="164" fontId="6" fillId="0" borderId="2" xfId="1" applyFont="1" applyBorder="1" applyAlignment="1" applyProtection="1">
      <alignment horizontal="center" vertical="center" wrapText="1"/>
      <protection locked="0"/>
    </xf>
    <xf numFmtId="2" fontId="6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wrapText="1"/>
    </xf>
    <xf numFmtId="0" fontId="7" fillId="0" borderId="2" xfId="0" applyFont="1" applyBorder="1" applyAlignment="1">
      <alignment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wrapText="1"/>
    </xf>
    <xf numFmtId="0" fontId="11" fillId="0" borderId="2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2" fontId="5" fillId="0" borderId="0" xfId="0" applyNumberFormat="1" applyFont="1"/>
    <xf numFmtId="2" fontId="8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3" xfId="1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D0D0D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9"/>
  <sheetViews>
    <sheetView topLeftCell="A4" zoomScaleNormal="100" workbookViewId="0">
      <selection activeCell="H6" sqref="H6"/>
    </sheetView>
  </sheetViews>
  <sheetFormatPr defaultColWidth="9.140625" defaultRowHeight="15" x14ac:dyDescent="0.25"/>
  <cols>
    <col min="1" max="1" width="7.28515625" style="8" customWidth="1"/>
    <col min="2" max="2" width="58.140625" style="8" customWidth="1"/>
    <col min="3" max="3" width="13.140625" style="8" customWidth="1"/>
    <col min="4" max="4" width="12.7109375" style="8" customWidth="1"/>
    <col min="5" max="5" width="13.42578125" style="8" customWidth="1"/>
    <col min="6" max="6" width="11" style="8" customWidth="1"/>
    <col min="7" max="7" width="10.42578125" style="8" customWidth="1"/>
    <col min="8" max="8" width="9.140625" style="38"/>
    <col min="9" max="9" width="13.140625" style="8" customWidth="1"/>
    <col min="10" max="10" width="15.42578125" style="8" customWidth="1"/>
    <col min="11" max="11" width="14.28515625" style="8" customWidth="1"/>
    <col min="12" max="12" width="14.5703125" style="8" customWidth="1"/>
    <col min="13" max="13" width="18" style="8" customWidth="1"/>
    <col min="14" max="16384" width="9.140625" style="8"/>
  </cols>
  <sheetData>
    <row r="1" spans="1:12" x14ac:dyDescent="0.25">
      <c r="A1" s="6"/>
      <c r="B1" s="6" t="s">
        <v>17</v>
      </c>
      <c r="C1" s="6"/>
      <c r="D1" s="6"/>
      <c r="E1" s="6"/>
      <c r="F1" s="6"/>
      <c r="G1" s="6"/>
      <c r="H1" s="7"/>
      <c r="I1" s="6"/>
      <c r="J1" s="6"/>
      <c r="K1" s="6"/>
      <c r="L1" s="6"/>
    </row>
    <row r="2" spans="1:12" ht="51" x14ac:dyDescent="0.25">
      <c r="A2" s="9" t="s">
        <v>0</v>
      </c>
      <c r="B2" s="10" t="s">
        <v>1</v>
      </c>
      <c r="C2" s="10" t="s">
        <v>72</v>
      </c>
      <c r="D2" s="10" t="s">
        <v>73</v>
      </c>
      <c r="E2" s="10" t="s">
        <v>74</v>
      </c>
      <c r="F2" s="11" t="s">
        <v>2</v>
      </c>
      <c r="G2" s="10" t="s">
        <v>3</v>
      </c>
      <c r="H2" s="12" t="s">
        <v>4</v>
      </c>
      <c r="I2" s="10" t="s">
        <v>5</v>
      </c>
      <c r="J2" s="10" t="s">
        <v>6</v>
      </c>
      <c r="K2" s="10" t="s">
        <v>7</v>
      </c>
      <c r="L2" s="10" t="s">
        <v>8</v>
      </c>
    </row>
    <row r="3" spans="1:12" ht="165.75" x14ac:dyDescent="0.25">
      <c r="A3" s="13">
        <v>1</v>
      </c>
      <c r="B3" s="14" t="s">
        <v>15</v>
      </c>
      <c r="C3" s="15"/>
      <c r="D3" s="15"/>
      <c r="E3" s="15"/>
      <c r="F3" s="16">
        <v>1620</v>
      </c>
      <c r="G3" s="17" t="s">
        <v>9</v>
      </c>
      <c r="H3" s="18"/>
      <c r="I3" s="19">
        <f>F3*H3</f>
        <v>0</v>
      </c>
      <c r="J3" s="20">
        <v>0.08</v>
      </c>
      <c r="K3" s="19">
        <f>I3*J3</f>
        <v>0</v>
      </c>
      <c r="L3" s="19">
        <f>I3+K3</f>
        <v>0</v>
      </c>
    </row>
    <row r="4" spans="1:12" ht="153" x14ac:dyDescent="0.25">
      <c r="A4" s="13">
        <v>2</v>
      </c>
      <c r="B4" s="21" t="s">
        <v>14</v>
      </c>
      <c r="C4" s="15"/>
      <c r="D4" s="15"/>
      <c r="E4" s="15"/>
      <c r="F4" s="16">
        <v>2592</v>
      </c>
      <c r="G4" s="17" t="s">
        <v>9</v>
      </c>
      <c r="H4" s="18"/>
      <c r="I4" s="19">
        <f>F4*H4</f>
        <v>0</v>
      </c>
      <c r="J4" s="20">
        <v>0.08</v>
      </c>
      <c r="K4" s="19">
        <f>I4*J4</f>
        <v>0</v>
      </c>
      <c r="L4" s="19">
        <f>I4+K4</f>
        <v>0</v>
      </c>
    </row>
    <row r="5" spans="1:12" ht="127.5" x14ac:dyDescent="0.25">
      <c r="A5" s="13">
        <v>3</v>
      </c>
      <c r="B5" s="21" t="s">
        <v>16</v>
      </c>
      <c r="C5" s="15"/>
      <c r="D5" s="15"/>
      <c r="E5" s="15"/>
      <c r="F5" s="16">
        <v>7700</v>
      </c>
      <c r="G5" s="17" t="s">
        <v>9</v>
      </c>
      <c r="H5" s="18"/>
      <c r="I5" s="19">
        <f>F5*H5</f>
        <v>0</v>
      </c>
      <c r="J5" s="20">
        <v>0.05</v>
      </c>
      <c r="K5" s="19">
        <f>I5*J5</f>
        <v>0</v>
      </c>
      <c r="L5" s="19">
        <f>I5+K5</f>
        <v>0</v>
      </c>
    </row>
    <row r="6" spans="1:12" ht="114.75" x14ac:dyDescent="0.25">
      <c r="A6" s="13">
        <v>4</v>
      </c>
      <c r="B6" s="21" t="s">
        <v>13</v>
      </c>
      <c r="C6" s="15"/>
      <c r="D6" s="15"/>
      <c r="E6" s="15"/>
      <c r="F6" s="16">
        <v>500</v>
      </c>
      <c r="G6" s="17" t="s">
        <v>9</v>
      </c>
      <c r="H6" s="18"/>
      <c r="I6" s="19">
        <f>F6*H6</f>
        <v>0</v>
      </c>
      <c r="J6" s="20">
        <v>0.05</v>
      </c>
      <c r="K6" s="19">
        <f>I6*J6</f>
        <v>0</v>
      </c>
      <c r="L6" s="19">
        <f>I6+K6</f>
        <v>0</v>
      </c>
    </row>
    <row r="7" spans="1:12" x14ac:dyDescent="0.25">
      <c r="A7" s="22"/>
      <c r="B7" s="23"/>
      <c r="C7" s="23"/>
      <c r="D7" s="23"/>
      <c r="E7" s="23"/>
      <c r="F7" s="24"/>
      <c r="G7" s="23"/>
      <c r="H7" s="25" t="s">
        <v>10</v>
      </c>
      <c r="I7" s="26">
        <f>SUM(I3:I6)</f>
        <v>0</v>
      </c>
      <c r="J7" s="15"/>
      <c r="K7" s="26"/>
      <c r="L7" s="26">
        <f>SUM(L3:L6)</f>
        <v>0</v>
      </c>
    </row>
    <row r="8" spans="1:12" x14ac:dyDescent="0.25">
      <c r="A8" s="22"/>
      <c r="B8" s="23"/>
      <c r="C8" s="23"/>
      <c r="D8" s="23"/>
      <c r="E8" s="23"/>
      <c r="F8" s="24"/>
      <c r="G8" s="23"/>
      <c r="H8" s="27"/>
      <c r="I8" s="23"/>
      <c r="J8" s="23"/>
      <c r="K8" s="23"/>
      <c r="L8" s="23"/>
    </row>
    <row r="9" spans="1:12" x14ac:dyDescent="0.25">
      <c r="A9" s="6"/>
      <c r="B9" s="6" t="s">
        <v>18</v>
      </c>
      <c r="C9" s="6"/>
      <c r="D9" s="6"/>
      <c r="E9" s="6"/>
      <c r="F9" s="6"/>
      <c r="G9" s="6"/>
      <c r="H9" s="7"/>
      <c r="I9" s="6"/>
      <c r="J9" s="6"/>
      <c r="K9" s="6"/>
      <c r="L9" s="6"/>
    </row>
    <row r="10" spans="1:12" ht="51" x14ac:dyDescent="0.25">
      <c r="A10" s="9" t="s">
        <v>0</v>
      </c>
      <c r="B10" s="10" t="s">
        <v>1</v>
      </c>
      <c r="C10" s="10" t="s">
        <v>72</v>
      </c>
      <c r="D10" s="10" t="s">
        <v>73</v>
      </c>
      <c r="E10" s="10" t="s">
        <v>74</v>
      </c>
      <c r="F10" s="11" t="s">
        <v>2</v>
      </c>
      <c r="G10" s="10" t="s">
        <v>3</v>
      </c>
      <c r="H10" s="12" t="s">
        <v>4</v>
      </c>
      <c r="I10" s="10" t="s">
        <v>5</v>
      </c>
      <c r="J10" s="10" t="s">
        <v>6</v>
      </c>
      <c r="K10" s="10" t="s">
        <v>7</v>
      </c>
      <c r="L10" s="10" t="s">
        <v>8</v>
      </c>
    </row>
    <row r="11" spans="1:12" ht="63.75" x14ac:dyDescent="0.25">
      <c r="A11" s="13">
        <v>1</v>
      </c>
      <c r="B11" s="14" t="s">
        <v>19</v>
      </c>
      <c r="C11" s="15"/>
      <c r="D11" s="15"/>
      <c r="E11" s="15"/>
      <c r="F11" s="16">
        <v>200</v>
      </c>
      <c r="G11" s="17" t="s">
        <v>9</v>
      </c>
      <c r="H11" s="18"/>
      <c r="I11" s="19">
        <f>F11*H11</f>
        <v>0</v>
      </c>
      <c r="J11" s="20">
        <v>0.08</v>
      </c>
      <c r="K11" s="19">
        <f>I11*J11</f>
        <v>0</v>
      </c>
      <c r="L11" s="19">
        <f>I11+K11</f>
        <v>0</v>
      </c>
    </row>
    <row r="12" spans="1:12" x14ac:dyDescent="0.25">
      <c r="A12" s="22"/>
      <c r="B12" s="23"/>
      <c r="C12" s="23"/>
      <c r="D12" s="23"/>
      <c r="E12" s="23"/>
      <c r="F12" s="24"/>
      <c r="G12" s="23"/>
      <c r="H12" s="25" t="s">
        <v>10</v>
      </c>
      <c r="I12" s="26">
        <f>I11</f>
        <v>0</v>
      </c>
      <c r="J12" s="15" t="s">
        <v>79</v>
      </c>
      <c r="K12" s="26" t="s">
        <v>79</v>
      </c>
      <c r="L12" s="26">
        <f>L11</f>
        <v>0</v>
      </c>
    </row>
    <row r="13" spans="1:12" x14ac:dyDescent="0.25">
      <c r="A13" s="6"/>
      <c r="B13" s="6" t="s">
        <v>55</v>
      </c>
      <c r="C13" s="6"/>
      <c r="D13" s="6"/>
      <c r="E13" s="6"/>
      <c r="F13" s="6"/>
      <c r="G13" s="6"/>
      <c r="H13" s="7"/>
      <c r="I13" s="6"/>
      <c r="J13" s="6"/>
      <c r="K13" s="6"/>
      <c r="L13" s="6"/>
    </row>
    <row r="14" spans="1:12" ht="51" x14ac:dyDescent="0.25">
      <c r="A14" s="9" t="s">
        <v>0</v>
      </c>
      <c r="B14" s="10" t="s">
        <v>1</v>
      </c>
      <c r="C14" s="10" t="s">
        <v>72</v>
      </c>
      <c r="D14" s="10" t="s">
        <v>73</v>
      </c>
      <c r="E14" s="10" t="s">
        <v>74</v>
      </c>
      <c r="F14" s="11" t="s">
        <v>2</v>
      </c>
      <c r="G14" s="10" t="s">
        <v>3</v>
      </c>
      <c r="H14" s="12" t="s">
        <v>4</v>
      </c>
      <c r="I14" s="10" t="s">
        <v>5</v>
      </c>
      <c r="J14" s="10" t="s">
        <v>6</v>
      </c>
      <c r="K14" s="10" t="s">
        <v>7</v>
      </c>
      <c r="L14" s="10" t="s">
        <v>8</v>
      </c>
    </row>
    <row r="15" spans="1:12" ht="102" x14ac:dyDescent="0.25">
      <c r="A15" s="13">
        <v>1</v>
      </c>
      <c r="B15" s="14" t="s">
        <v>20</v>
      </c>
      <c r="C15" s="15"/>
      <c r="D15" s="15"/>
      <c r="E15" s="15"/>
      <c r="F15" s="16">
        <v>65</v>
      </c>
      <c r="G15" s="17" t="s">
        <v>9</v>
      </c>
      <c r="H15" s="18"/>
      <c r="I15" s="19">
        <f>F15*H15</f>
        <v>0</v>
      </c>
      <c r="J15" s="20">
        <v>0.08</v>
      </c>
      <c r="K15" s="19">
        <f>I15*J15</f>
        <v>0</v>
      </c>
      <c r="L15" s="19">
        <f>I15+K15</f>
        <v>0</v>
      </c>
    </row>
    <row r="16" spans="1:12" x14ac:dyDescent="0.25">
      <c r="A16" s="22"/>
      <c r="B16" s="23"/>
      <c r="C16" s="23"/>
      <c r="D16" s="23"/>
      <c r="E16" s="23"/>
      <c r="F16" s="24"/>
      <c r="G16" s="23"/>
      <c r="H16" s="25" t="s">
        <v>10</v>
      </c>
      <c r="I16" s="26">
        <f>SUM(I15)</f>
        <v>0</v>
      </c>
      <c r="J16" s="15" t="s">
        <v>79</v>
      </c>
      <c r="K16" s="26" t="s">
        <v>79</v>
      </c>
      <c r="L16" s="26">
        <f>SUM(L15)</f>
        <v>0</v>
      </c>
    </row>
    <row r="17" spans="1:12" ht="26.25" x14ac:dyDescent="0.25">
      <c r="A17" s="6"/>
      <c r="B17" s="28" t="s">
        <v>56</v>
      </c>
      <c r="C17" s="6"/>
      <c r="D17" s="6"/>
      <c r="E17" s="6"/>
      <c r="F17" s="6"/>
      <c r="G17" s="6"/>
      <c r="H17" s="7"/>
      <c r="I17" s="6"/>
      <c r="J17" s="6"/>
      <c r="K17" s="6"/>
      <c r="L17" s="6"/>
    </row>
    <row r="18" spans="1:12" ht="51" x14ac:dyDescent="0.25">
      <c r="A18" s="9" t="s">
        <v>0</v>
      </c>
      <c r="B18" s="10" t="s">
        <v>1</v>
      </c>
      <c r="C18" s="10" t="s">
        <v>72</v>
      </c>
      <c r="D18" s="10" t="s">
        <v>73</v>
      </c>
      <c r="E18" s="10" t="s">
        <v>74</v>
      </c>
      <c r="F18" s="11" t="s">
        <v>2</v>
      </c>
      <c r="G18" s="10" t="s">
        <v>3</v>
      </c>
      <c r="H18" s="12" t="s">
        <v>4</v>
      </c>
      <c r="I18" s="10" t="s">
        <v>5</v>
      </c>
      <c r="J18" s="10" t="s">
        <v>6</v>
      </c>
      <c r="K18" s="10" t="s">
        <v>7</v>
      </c>
      <c r="L18" s="10" t="s">
        <v>8</v>
      </c>
    </row>
    <row r="19" spans="1:12" ht="102" x14ac:dyDescent="0.25">
      <c r="A19" s="13">
        <v>1</v>
      </c>
      <c r="B19" s="14" t="s">
        <v>21</v>
      </c>
      <c r="C19" s="15"/>
      <c r="D19" s="15"/>
      <c r="E19" s="15"/>
      <c r="F19" s="16">
        <v>21</v>
      </c>
      <c r="G19" s="17" t="s">
        <v>9</v>
      </c>
      <c r="H19" s="18"/>
      <c r="I19" s="19">
        <f t="shared" ref="I19:I25" si="0">F19*H19</f>
        <v>0</v>
      </c>
      <c r="J19" s="20">
        <v>0.08</v>
      </c>
      <c r="K19" s="19">
        <f t="shared" ref="K19:K25" si="1">I19*J19</f>
        <v>0</v>
      </c>
      <c r="L19" s="19">
        <f t="shared" ref="L19:L25" si="2">I19+K19</f>
        <v>0</v>
      </c>
    </row>
    <row r="20" spans="1:12" ht="76.5" x14ac:dyDescent="0.25">
      <c r="A20" s="13">
        <v>2</v>
      </c>
      <c r="B20" s="21" t="s">
        <v>22</v>
      </c>
      <c r="C20" s="15"/>
      <c r="D20" s="15"/>
      <c r="E20" s="15"/>
      <c r="F20" s="16">
        <v>50</v>
      </c>
      <c r="G20" s="17" t="s">
        <v>9</v>
      </c>
      <c r="H20" s="18"/>
      <c r="I20" s="19">
        <f t="shared" si="0"/>
        <v>0</v>
      </c>
      <c r="J20" s="20">
        <v>0.08</v>
      </c>
      <c r="K20" s="19">
        <f t="shared" si="1"/>
        <v>0</v>
      </c>
      <c r="L20" s="19">
        <f t="shared" si="2"/>
        <v>0</v>
      </c>
    </row>
    <row r="21" spans="1:12" ht="63.75" x14ac:dyDescent="0.25">
      <c r="A21" s="13">
        <v>3</v>
      </c>
      <c r="B21" s="21" t="s">
        <v>23</v>
      </c>
      <c r="C21" s="15"/>
      <c r="D21" s="15"/>
      <c r="E21" s="15"/>
      <c r="F21" s="16">
        <v>30</v>
      </c>
      <c r="G21" s="17" t="s">
        <v>9</v>
      </c>
      <c r="H21" s="18"/>
      <c r="I21" s="19">
        <f t="shared" si="0"/>
        <v>0</v>
      </c>
      <c r="J21" s="20">
        <v>0.08</v>
      </c>
      <c r="K21" s="19">
        <f t="shared" si="1"/>
        <v>0</v>
      </c>
      <c r="L21" s="19">
        <f t="shared" si="2"/>
        <v>0</v>
      </c>
    </row>
    <row r="22" spans="1:12" ht="76.5" x14ac:dyDescent="0.25">
      <c r="A22" s="13">
        <v>4</v>
      </c>
      <c r="B22" s="21" t="s">
        <v>24</v>
      </c>
      <c r="C22" s="15"/>
      <c r="D22" s="15"/>
      <c r="E22" s="15"/>
      <c r="F22" s="16">
        <v>20</v>
      </c>
      <c r="G22" s="17" t="s">
        <v>9</v>
      </c>
      <c r="H22" s="18"/>
      <c r="I22" s="19">
        <f t="shared" si="0"/>
        <v>0</v>
      </c>
      <c r="J22" s="20">
        <v>0.08</v>
      </c>
      <c r="K22" s="19">
        <f t="shared" si="1"/>
        <v>0</v>
      </c>
      <c r="L22" s="19">
        <f t="shared" si="2"/>
        <v>0</v>
      </c>
    </row>
    <row r="23" spans="1:12" x14ac:dyDescent="0.25">
      <c r="A23" s="13">
        <v>5</v>
      </c>
      <c r="B23" s="21" t="s">
        <v>25</v>
      </c>
      <c r="C23" s="15"/>
      <c r="D23" s="15"/>
      <c r="E23" s="15"/>
      <c r="F23" s="16">
        <v>150</v>
      </c>
      <c r="G23" s="17" t="s">
        <v>9</v>
      </c>
      <c r="H23" s="18"/>
      <c r="I23" s="19">
        <f t="shared" si="0"/>
        <v>0</v>
      </c>
      <c r="J23" s="20">
        <v>0.08</v>
      </c>
      <c r="K23" s="19">
        <f t="shared" si="1"/>
        <v>0</v>
      </c>
      <c r="L23" s="19">
        <f t="shared" si="2"/>
        <v>0</v>
      </c>
    </row>
    <row r="24" spans="1:12" ht="25.5" x14ac:dyDescent="0.25">
      <c r="A24" s="13">
        <v>6</v>
      </c>
      <c r="B24" s="21" t="s">
        <v>26</v>
      </c>
      <c r="C24" s="15"/>
      <c r="D24" s="15"/>
      <c r="E24" s="15"/>
      <c r="F24" s="16">
        <v>30</v>
      </c>
      <c r="G24" s="17" t="s">
        <v>9</v>
      </c>
      <c r="H24" s="18"/>
      <c r="I24" s="19">
        <f t="shared" si="0"/>
        <v>0</v>
      </c>
      <c r="J24" s="20">
        <v>0.08</v>
      </c>
      <c r="K24" s="19">
        <f t="shared" si="1"/>
        <v>0</v>
      </c>
      <c r="L24" s="19">
        <f t="shared" si="2"/>
        <v>0</v>
      </c>
    </row>
    <row r="25" spans="1:12" ht="38.25" x14ac:dyDescent="0.25">
      <c r="A25" s="13">
        <v>7</v>
      </c>
      <c r="B25" s="21" t="s">
        <v>27</v>
      </c>
      <c r="C25" s="15"/>
      <c r="D25" s="15"/>
      <c r="E25" s="15"/>
      <c r="F25" s="16">
        <v>20</v>
      </c>
      <c r="G25" s="17" t="s">
        <v>28</v>
      </c>
      <c r="H25" s="18"/>
      <c r="I25" s="19">
        <f t="shared" si="0"/>
        <v>0</v>
      </c>
      <c r="J25" s="20">
        <v>0.08</v>
      </c>
      <c r="K25" s="19">
        <f t="shared" si="1"/>
        <v>0</v>
      </c>
      <c r="L25" s="19">
        <f t="shared" si="2"/>
        <v>0</v>
      </c>
    </row>
    <row r="26" spans="1:12" x14ac:dyDescent="0.25">
      <c r="A26" s="22"/>
      <c r="B26" s="23"/>
      <c r="C26" s="23"/>
      <c r="D26" s="23"/>
      <c r="E26" s="23"/>
      <c r="F26" s="24"/>
      <c r="G26" s="23"/>
      <c r="H26" s="25" t="s">
        <v>10</v>
      </c>
      <c r="I26" s="26">
        <f>SUM(I19:I25)</f>
        <v>0</v>
      </c>
      <c r="J26" s="15" t="s">
        <v>79</v>
      </c>
      <c r="K26" s="26" t="s">
        <v>79</v>
      </c>
      <c r="L26" s="26">
        <f>SUM(L19:L25)</f>
        <v>0</v>
      </c>
    </row>
    <row r="28" spans="1:12" x14ac:dyDescent="0.25">
      <c r="A28" s="6"/>
      <c r="B28" s="6" t="s">
        <v>57</v>
      </c>
      <c r="C28" s="6"/>
      <c r="D28" s="6"/>
      <c r="E28" s="6"/>
      <c r="F28" s="6"/>
      <c r="G28" s="6"/>
      <c r="H28" s="7"/>
      <c r="I28" s="6"/>
      <c r="J28" s="6"/>
      <c r="K28" s="6"/>
      <c r="L28" s="6"/>
    </row>
    <row r="29" spans="1:12" ht="51" x14ac:dyDescent="0.25">
      <c r="A29" s="9" t="s">
        <v>0</v>
      </c>
      <c r="B29" s="10" t="s">
        <v>1</v>
      </c>
      <c r="C29" s="10" t="s">
        <v>72</v>
      </c>
      <c r="D29" s="10" t="s">
        <v>73</v>
      </c>
      <c r="E29" s="10" t="s">
        <v>74</v>
      </c>
      <c r="F29" s="11" t="s">
        <v>2</v>
      </c>
      <c r="G29" s="10" t="s">
        <v>3</v>
      </c>
      <c r="H29" s="12" t="s">
        <v>4</v>
      </c>
      <c r="I29" s="10" t="s">
        <v>5</v>
      </c>
      <c r="J29" s="10" t="s">
        <v>6</v>
      </c>
      <c r="K29" s="10" t="s">
        <v>7</v>
      </c>
      <c r="L29" s="10" t="s">
        <v>8</v>
      </c>
    </row>
    <row r="30" spans="1:12" ht="204" x14ac:dyDescent="0.25">
      <c r="A30" s="13">
        <v>1</v>
      </c>
      <c r="B30" s="14" t="s">
        <v>82</v>
      </c>
      <c r="C30" s="15"/>
      <c r="D30" s="15"/>
      <c r="E30" s="15"/>
      <c r="F30" s="16">
        <v>50</v>
      </c>
      <c r="G30" s="17" t="s">
        <v>9</v>
      </c>
      <c r="H30" s="18"/>
      <c r="I30" s="19">
        <f>F30*H30</f>
        <v>0</v>
      </c>
      <c r="J30" s="20">
        <v>0.08</v>
      </c>
      <c r="K30" s="19">
        <f>I30*J30</f>
        <v>0</v>
      </c>
      <c r="L30" s="19">
        <f>I30+K30</f>
        <v>0</v>
      </c>
    </row>
    <row r="31" spans="1:12" x14ac:dyDescent="0.25">
      <c r="A31" s="22"/>
      <c r="B31" s="23"/>
      <c r="C31" s="23"/>
      <c r="D31" s="23"/>
      <c r="E31" s="23"/>
      <c r="F31" s="24"/>
      <c r="G31" s="23"/>
      <c r="H31" s="25" t="s">
        <v>10</v>
      </c>
      <c r="I31" s="26">
        <f>SUM(I30)</f>
        <v>0</v>
      </c>
      <c r="J31" s="15" t="s">
        <v>79</v>
      </c>
      <c r="K31" s="26" t="s">
        <v>79</v>
      </c>
      <c r="L31" s="26">
        <f>SUM(L30)</f>
        <v>0</v>
      </c>
    </row>
    <row r="33" spans="1:12" x14ac:dyDescent="0.25">
      <c r="A33" s="6"/>
      <c r="B33" s="6" t="s">
        <v>58</v>
      </c>
      <c r="C33" s="6"/>
      <c r="D33" s="6"/>
      <c r="E33" s="6"/>
      <c r="F33" s="6"/>
      <c r="G33" s="6"/>
      <c r="H33" s="7"/>
      <c r="I33" s="6"/>
      <c r="J33" s="6"/>
      <c r="K33" s="6"/>
      <c r="L33" s="6"/>
    </row>
    <row r="34" spans="1:12" ht="51" x14ac:dyDescent="0.25">
      <c r="A34" s="9" t="s">
        <v>0</v>
      </c>
      <c r="B34" s="10" t="s">
        <v>1</v>
      </c>
      <c r="C34" s="10" t="s">
        <v>72</v>
      </c>
      <c r="D34" s="10" t="s">
        <v>73</v>
      </c>
      <c r="E34" s="10" t="s">
        <v>74</v>
      </c>
      <c r="F34" s="11" t="s">
        <v>2</v>
      </c>
      <c r="G34" s="10" t="s">
        <v>3</v>
      </c>
      <c r="H34" s="12" t="s">
        <v>4</v>
      </c>
      <c r="I34" s="10" t="s">
        <v>5</v>
      </c>
      <c r="J34" s="10" t="s">
        <v>6</v>
      </c>
      <c r="K34" s="10" t="s">
        <v>7</v>
      </c>
      <c r="L34" s="10" t="s">
        <v>8</v>
      </c>
    </row>
    <row r="35" spans="1:12" ht="38.25" x14ac:dyDescent="0.25">
      <c r="A35" s="13">
        <v>1</v>
      </c>
      <c r="B35" s="29" t="s">
        <v>83</v>
      </c>
      <c r="C35" s="15"/>
      <c r="D35" s="15"/>
      <c r="E35" s="15"/>
      <c r="F35" s="16">
        <v>100</v>
      </c>
      <c r="G35" s="17" t="s">
        <v>9</v>
      </c>
      <c r="H35" s="18"/>
      <c r="I35" s="19">
        <f>F35*H35</f>
        <v>0</v>
      </c>
      <c r="J35" s="20">
        <v>0.08</v>
      </c>
      <c r="K35" s="19">
        <f>I35*J35</f>
        <v>0</v>
      </c>
      <c r="L35" s="19">
        <f>I35+K35</f>
        <v>0</v>
      </c>
    </row>
    <row r="36" spans="1:12" ht="38.25" x14ac:dyDescent="0.25">
      <c r="A36" s="13">
        <v>2</v>
      </c>
      <c r="B36" s="29" t="s">
        <v>84</v>
      </c>
      <c r="C36" s="15"/>
      <c r="D36" s="15"/>
      <c r="E36" s="15"/>
      <c r="F36" s="16">
        <v>50</v>
      </c>
      <c r="G36" s="17" t="s">
        <v>9</v>
      </c>
      <c r="H36" s="18"/>
      <c r="I36" s="19">
        <f>F36*H36</f>
        <v>0</v>
      </c>
      <c r="J36" s="20">
        <v>0.08</v>
      </c>
      <c r="K36" s="19">
        <f>I36*J36</f>
        <v>0</v>
      </c>
      <c r="L36" s="19">
        <f>I36+K36</f>
        <v>0</v>
      </c>
    </row>
    <row r="37" spans="1:12" x14ac:dyDescent="0.25">
      <c r="A37" s="22"/>
      <c r="B37" s="23"/>
      <c r="C37" s="23"/>
      <c r="D37" s="23"/>
      <c r="E37" s="23"/>
      <c r="F37" s="24"/>
      <c r="G37" s="23"/>
      <c r="H37" s="25" t="s">
        <v>10</v>
      </c>
      <c r="I37" s="26">
        <f>SUM(I35:I36)</f>
        <v>0</v>
      </c>
      <c r="J37" s="15" t="s">
        <v>79</v>
      </c>
      <c r="K37" s="26" t="s">
        <v>79</v>
      </c>
      <c r="L37" s="26">
        <f>SUM(L35:L36)</f>
        <v>0</v>
      </c>
    </row>
    <row r="39" spans="1:12" x14ac:dyDescent="0.25">
      <c r="A39" s="6"/>
      <c r="B39" s="6" t="s">
        <v>59</v>
      </c>
      <c r="C39" s="6"/>
      <c r="D39" s="6"/>
      <c r="E39" s="6"/>
      <c r="F39" s="6"/>
      <c r="G39" s="6"/>
      <c r="H39" s="7"/>
      <c r="I39" s="6"/>
      <c r="J39" s="6"/>
      <c r="K39" s="6"/>
      <c r="L39" s="6"/>
    </row>
    <row r="40" spans="1:12" ht="51" x14ac:dyDescent="0.25">
      <c r="A40" s="9" t="s">
        <v>0</v>
      </c>
      <c r="B40" s="10" t="s">
        <v>1</v>
      </c>
      <c r="C40" s="10" t="s">
        <v>72</v>
      </c>
      <c r="D40" s="10" t="s">
        <v>73</v>
      </c>
      <c r="E40" s="10" t="s">
        <v>74</v>
      </c>
      <c r="F40" s="11" t="s">
        <v>2</v>
      </c>
      <c r="G40" s="10" t="s">
        <v>3</v>
      </c>
      <c r="H40" s="12" t="s">
        <v>4</v>
      </c>
      <c r="I40" s="10" t="s">
        <v>5</v>
      </c>
      <c r="J40" s="10" t="s">
        <v>6</v>
      </c>
      <c r="K40" s="10" t="s">
        <v>7</v>
      </c>
      <c r="L40" s="10" t="s">
        <v>8</v>
      </c>
    </row>
    <row r="41" spans="1:12" ht="38.25" x14ac:dyDescent="0.25">
      <c r="A41" s="13">
        <v>1</v>
      </c>
      <c r="B41" s="29" t="s">
        <v>85</v>
      </c>
      <c r="C41" s="15"/>
      <c r="D41" s="15"/>
      <c r="E41" s="15"/>
      <c r="F41" s="16">
        <v>50</v>
      </c>
      <c r="G41" s="17" t="s">
        <v>9</v>
      </c>
      <c r="H41" s="18"/>
      <c r="I41" s="19">
        <f>F41*H41</f>
        <v>0</v>
      </c>
      <c r="J41" s="20">
        <v>0.08</v>
      </c>
      <c r="K41" s="19">
        <f>I41*J41</f>
        <v>0</v>
      </c>
      <c r="L41" s="19">
        <f>I41+K41</f>
        <v>0</v>
      </c>
    </row>
    <row r="42" spans="1:12" x14ac:dyDescent="0.25">
      <c r="A42" s="22"/>
      <c r="B42" s="23"/>
      <c r="C42" s="23"/>
      <c r="D42" s="23"/>
      <c r="E42" s="23"/>
      <c r="F42" s="24"/>
      <c r="G42" s="23"/>
      <c r="H42" s="25" t="s">
        <v>10</v>
      </c>
      <c r="I42" s="26">
        <f>SUM(I41:I41)</f>
        <v>0</v>
      </c>
      <c r="J42" s="15" t="s">
        <v>79</v>
      </c>
      <c r="K42" s="26" t="s">
        <v>79</v>
      </c>
      <c r="L42" s="26">
        <f>SUM(L41:L41)</f>
        <v>0</v>
      </c>
    </row>
    <row r="44" spans="1:12" x14ac:dyDescent="0.25">
      <c r="A44" s="6"/>
      <c r="B44" s="6" t="s">
        <v>89</v>
      </c>
      <c r="C44" s="6"/>
      <c r="D44" s="6"/>
      <c r="E44" s="6"/>
      <c r="F44" s="6"/>
      <c r="G44" s="6"/>
      <c r="H44" s="7"/>
      <c r="I44" s="6"/>
      <c r="J44" s="6"/>
      <c r="K44" s="6"/>
      <c r="L44" s="6"/>
    </row>
    <row r="45" spans="1:12" ht="51" x14ac:dyDescent="0.25">
      <c r="A45" s="9" t="s">
        <v>0</v>
      </c>
      <c r="B45" s="10" t="s">
        <v>1</v>
      </c>
      <c r="C45" s="10" t="s">
        <v>72</v>
      </c>
      <c r="D45" s="10" t="s">
        <v>73</v>
      </c>
      <c r="E45" s="10" t="s">
        <v>74</v>
      </c>
      <c r="F45" s="11" t="s">
        <v>2</v>
      </c>
      <c r="G45" s="10" t="s">
        <v>3</v>
      </c>
      <c r="H45" s="12" t="s">
        <v>4</v>
      </c>
      <c r="I45" s="10" t="s">
        <v>5</v>
      </c>
      <c r="J45" s="10" t="s">
        <v>6</v>
      </c>
      <c r="K45" s="10" t="s">
        <v>7</v>
      </c>
      <c r="L45" s="10" t="s">
        <v>8</v>
      </c>
    </row>
    <row r="46" spans="1:12" ht="25.5" x14ac:dyDescent="0.25">
      <c r="A46" s="13">
        <v>1</v>
      </c>
      <c r="B46" s="29" t="s">
        <v>87</v>
      </c>
      <c r="C46" s="15"/>
      <c r="D46" s="15"/>
      <c r="E46" s="15"/>
      <c r="F46" s="30">
        <v>5</v>
      </c>
      <c r="G46" s="17" t="s">
        <v>9</v>
      </c>
      <c r="H46" s="18"/>
      <c r="I46" s="19">
        <f t="shared" ref="I46:I49" si="3">F46*H46</f>
        <v>0</v>
      </c>
      <c r="J46" s="20">
        <v>0.08</v>
      </c>
      <c r="K46" s="19">
        <f t="shared" ref="K46:K49" si="4">I46*J46</f>
        <v>0</v>
      </c>
      <c r="L46" s="19">
        <f t="shared" ref="L46:L49" si="5">I46+K46</f>
        <v>0</v>
      </c>
    </row>
    <row r="47" spans="1:12" x14ac:dyDescent="0.25">
      <c r="A47" s="13">
        <v>2</v>
      </c>
      <c r="B47" s="29" t="s">
        <v>29</v>
      </c>
      <c r="C47" s="15"/>
      <c r="D47" s="15"/>
      <c r="E47" s="15"/>
      <c r="F47" s="30">
        <v>5</v>
      </c>
      <c r="G47" s="17" t="s">
        <v>9</v>
      </c>
      <c r="H47" s="18"/>
      <c r="I47" s="19">
        <f t="shared" si="3"/>
        <v>0</v>
      </c>
      <c r="J47" s="20">
        <v>0.08</v>
      </c>
      <c r="K47" s="19">
        <f t="shared" si="4"/>
        <v>0</v>
      </c>
      <c r="L47" s="19">
        <f t="shared" si="5"/>
        <v>0</v>
      </c>
    </row>
    <row r="48" spans="1:12" ht="38.25" x14ac:dyDescent="0.25">
      <c r="A48" s="13">
        <v>3</v>
      </c>
      <c r="B48" s="29" t="s">
        <v>86</v>
      </c>
      <c r="C48" s="15"/>
      <c r="D48" s="15"/>
      <c r="E48" s="15"/>
      <c r="F48" s="30">
        <v>2</v>
      </c>
      <c r="G48" s="17" t="s">
        <v>9</v>
      </c>
      <c r="H48" s="18"/>
      <c r="I48" s="19">
        <f t="shared" si="3"/>
        <v>0</v>
      </c>
      <c r="J48" s="20">
        <v>0.08</v>
      </c>
      <c r="K48" s="19">
        <f t="shared" si="4"/>
        <v>0</v>
      </c>
      <c r="L48" s="19">
        <f t="shared" si="5"/>
        <v>0</v>
      </c>
    </row>
    <row r="49" spans="1:12" ht="38.25" x14ac:dyDescent="0.25">
      <c r="A49" s="13">
        <v>4</v>
      </c>
      <c r="B49" s="29" t="s">
        <v>88</v>
      </c>
      <c r="C49" s="15"/>
      <c r="D49" s="15"/>
      <c r="E49" s="15"/>
      <c r="F49" s="30">
        <v>5</v>
      </c>
      <c r="G49" s="17" t="s">
        <v>9</v>
      </c>
      <c r="H49" s="18"/>
      <c r="I49" s="19">
        <f t="shared" si="3"/>
        <v>0</v>
      </c>
      <c r="J49" s="20">
        <v>0.08</v>
      </c>
      <c r="K49" s="19">
        <f t="shared" si="4"/>
        <v>0</v>
      </c>
      <c r="L49" s="19">
        <f t="shared" si="5"/>
        <v>0</v>
      </c>
    </row>
    <row r="50" spans="1:12" x14ac:dyDescent="0.25">
      <c r="A50" s="22"/>
      <c r="B50" s="23"/>
      <c r="C50" s="23"/>
      <c r="D50" s="23"/>
      <c r="E50" s="23"/>
      <c r="F50" s="24"/>
      <c r="G50" s="23"/>
      <c r="H50" s="25" t="s">
        <v>10</v>
      </c>
      <c r="I50" s="26">
        <f>SUM(I46:I49)</f>
        <v>0</v>
      </c>
      <c r="J50" s="15" t="s">
        <v>79</v>
      </c>
      <c r="K50" s="26" t="s">
        <v>79</v>
      </c>
      <c r="L50" s="26">
        <f>SUM(L46:L49)</f>
        <v>0</v>
      </c>
    </row>
    <row r="52" spans="1:12" x14ac:dyDescent="0.25">
      <c r="A52" s="6"/>
      <c r="B52" s="6" t="s">
        <v>60</v>
      </c>
      <c r="C52" s="6"/>
      <c r="D52" s="6"/>
      <c r="E52" s="6"/>
      <c r="F52" s="6"/>
      <c r="G52" s="6"/>
      <c r="H52" s="7"/>
      <c r="I52" s="6"/>
      <c r="J52" s="6"/>
      <c r="K52" s="6"/>
      <c r="L52" s="6"/>
    </row>
    <row r="53" spans="1:12" ht="51" x14ac:dyDescent="0.25">
      <c r="A53" s="9" t="s">
        <v>0</v>
      </c>
      <c r="B53" s="10" t="s">
        <v>1</v>
      </c>
      <c r="C53" s="10" t="s">
        <v>72</v>
      </c>
      <c r="D53" s="10" t="s">
        <v>73</v>
      </c>
      <c r="E53" s="10" t="s">
        <v>74</v>
      </c>
      <c r="F53" s="11" t="s">
        <v>2</v>
      </c>
      <c r="G53" s="10" t="s">
        <v>3</v>
      </c>
      <c r="H53" s="12" t="s">
        <v>4</v>
      </c>
      <c r="I53" s="10" t="s">
        <v>5</v>
      </c>
      <c r="J53" s="10" t="s">
        <v>6</v>
      </c>
      <c r="K53" s="10" t="s">
        <v>7</v>
      </c>
      <c r="L53" s="10" t="s">
        <v>8</v>
      </c>
    </row>
    <row r="54" spans="1:12" x14ac:dyDescent="0.25">
      <c r="A54" s="13">
        <v>1</v>
      </c>
      <c r="B54" s="31" t="s">
        <v>30</v>
      </c>
      <c r="C54" s="15"/>
      <c r="D54" s="15"/>
      <c r="E54" s="15"/>
      <c r="F54" s="30">
        <v>100</v>
      </c>
      <c r="G54" s="17" t="s">
        <v>9</v>
      </c>
      <c r="H54" s="18"/>
      <c r="I54" s="19">
        <f t="shared" ref="I54:I61" si="6">F54*H54</f>
        <v>0</v>
      </c>
      <c r="J54" s="20">
        <v>0.08</v>
      </c>
      <c r="K54" s="19">
        <f t="shared" ref="K54:K61" si="7">I54*J54</f>
        <v>0</v>
      </c>
      <c r="L54" s="19">
        <f t="shared" ref="L54:L61" si="8">I54+K54</f>
        <v>0</v>
      </c>
    </row>
    <row r="55" spans="1:12" x14ac:dyDescent="0.25">
      <c r="A55" s="13">
        <v>2</v>
      </c>
      <c r="B55" s="31" t="s">
        <v>31</v>
      </c>
      <c r="C55" s="15"/>
      <c r="D55" s="15"/>
      <c r="E55" s="15"/>
      <c r="F55" s="30">
        <v>100</v>
      </c>
      <c r="G55" s="17" t="s">
        <v>9</v>
      </c>
      <c r="H55" s="18"/>
      <c r="I55" s="19">
        <f t="shared" si="6"/>
        <v>0</v>
      </c>
      <c r="J55" s="20">
        <v>0.08</v>
      </c>
      <c r="K55" s="19">
        <f t="shared" si="7"/>
        <v>0</v>
      </c>
      <c r="L55" s="19">
        <f t="shared" si="8"/>
        <v>0</v>
      </c>
    </row>
    <row r="56" spans="1:12" x14ac:dyDescent="0.25">
      <c r="A56" s="13">
        <v>3</v>
      </c>
      <c r="B56" s="32" t="s">
        <v>32</v>
      </c>
      <c r="C56" s="15"/>
      <c r="D56" s="15"/>
      <c r="E56" s="15"/>
      <c r="F56" s="30">
        <v>40</v>
      </c>
      <c r="G56" s="17" t="s">
        <v>9</v>
      </c>
      <c r="H56" s="18"/>
      <c r="I56" s="19">
        <f t="shared" si="6"/>
        <v>0</v>
      </c>
      <c r="J56" s="20">
        <v>0.08</v>
      </c>
      <c r="K56" s="19">
        <f t="shared" si="7"/>
        <v>0</v>
      </c>
      <c r="L56" s="19">
        <f t="shared" si="8"/>
        <v>0</v>
      </c>
    </row>
    <row r="57" spans="1:12" x14ac:dyDescent="0.25">
      <c r="A57" s="13">
        <v>4</v>
      </c>
      <c r="B57" s="31" t="s">
        <v>33</v>
      </c>
      <c r="C57" s="15"/>
      <c r="D57" s="15"/>
      <c r="E57" s="15"/>
      <c r="F57" s="30">
        <v>5</v>
      </c>
      <c r="G57" s="17" t="s">
        <v>9</v>
      </c>
      <c r="H57" s="18"/>
      <c r="I57" s="19">
        <f t="shared" si="6"/>
        <v>0</v>
      </c>
      <c r="J57" s="20">
        <v>0.08</v>
      </c>
      <c r="K57" s="19">
        <f t="shared" si="7"/>
        <v>0</v>
      </c>
      <c r="L57" s="19">
        <f t="shared" si="8"/>
        <v>0</v>
      </c>
    </row>
    <row r="58" spans="1:12" x14ac:dyDescent="0.25">
      <c r="A58" s="13">
        <v>5</v>
      </c>
      <c r="B58" s="31" t="s">
        <v>34</v>
      </c>
      <c r="C58" s="15"/>
      <c r="D58" s="15"/>
      <c r="E58" s="15"/>
      <c r="F58" s="30">
        <v>50</v>
      </c>
      <c r="G58" s="17" t="s">
        <v>9</v>
      </c>
      <c r="H58" s="18"/>
      <c r="I58" s="19">
        <f t="shared" si="6"/>
        <v>0</v>
      </c>
      <c r="J58" s="20">
        <v>0.08</v>
      </c>
      <c r="K58" s="19">
        <f t="shared" si="7"/>
        <v>0</v>
      </c>
      <c r="L58" s="19">
        <f t="shared" si="8"/>
        <v>0</v>
      </c>
    </row>
    <row r="59" spans="1:12" x14ac:dyDescent="0.25">
      <c r="A59" s="13">
        <v>6</v>
      </c>
      <c r="B59" s="31" t="s">
        <v>35</v>
      </c>
      <c r="C59" s="15"/>
      <c r="D59" s="15"/>
      <c r="E59" s="15"/>
      <c r="F59" s="30">
        <v>100</v>
      </c>
      <c r="G59" s="17" t="s">
        <v>9</v>
      </c>
      <c r="H59" s="18"/>
      <c r="I59" s="19">
        <f t="shared" si="6"/>
        <v>0</v>
      </c>
      <c r="J59" s="20">
        <v>0.08</v>
      </c>
      <c r="K59" s="19">
        <f t="shared" si="7"/>
        <v>0</v>
      </c>
      <c r="L59" s="19">
        <f t="shared" si="8"/>
        <v>0</v>
      </c>
    </row>
    <row r="60" spans="1:12" ht="24" x14ac:dyDescent="0.25">
      <c r="A60" s="13">
        <v>7</v>
      </c>
      <c r="B60" s="31" t="s">
        <v>36</v>
      </c>
      <c r="C60" s="15"/>
      <c r="D60" s="15"/>
      <c r="E60" s="15"/>
      <c r="F60" s="30">
        <v>10</v>
      </c>
      <c r="G60" s="17" t="s">
        <v>9</v>
      </c>
      <c r="H60" s="18"/>
      <c r="I60" s="19">
        <f>F60*H60</f>
        <v>0</v>
      </c>
      <c r="J60" s="20">
        <v>0.08</v>
      </c>
      <c r="K60" s="19">
        <f>I60*J60</f>
        <v>0</v>
      </c>
      <c r="L60" s="19">
        <f>I60+K60</f>
        <v>0</v>
      </c>
    </row>
    <row r="61" spans="1:12" x14ac:dyDescent="0.25">
      <c r="A61" s="13">
        <v>8</v>
      </c>
      <c r="B61" s="31" t="s">
        <v>37</v>
      </c>
      <c r="C61" s="15"/>
      <c r="D61" s="15"/>
      <c r="E61" s="15"/>
      <c r="F61" s="30">
        <v>20</v>
      </c>
      <c r="G61" s="17" t="s">
        <v>9</v>
      </c>
      <c r="H61" s="18"/>
      <c r="I61" s="19">
        <f t="shared" si="6"/>
        <v>0</v>
      </c>
      <c r="J61" s="20">
        <v>0.08</v>
      </c>
      <c r="K61" s="19">
        <f t="shared" si="7"/>
        <v>0</v>
      </c>
      <c r="L61" s="19">
        <f t="shared" si="8"/>
        <v>0</v>
      </c>
    </row>
    <row r="62" spans="1:12" x14ac:dyDescent="0.25">
      <c r="A62" s="22"/>
      <c r="B62" s="23"/>
      <c r="C62" s="23"/>
      <c r="D62" s="23"/>
      <c r="E62" s="23"/>
      <c r="F62" s="24"/>
      <c r="G62" s="23"/>
      <c r="H62" s="25" t="s">
        <v>10</v>
      </c>
      <c r="I62" s="26">
        <f>SUM(I54:I61)</f>
        <v>0</v>
      </c>
      <c r="J62" s="15" t="s">
        <v>79</v>
      </c>
      <c r="K62" s="26" t="s">
        <v>79</v>
      </c>
      <c r="L62" s="26">
        <f>SUM(L54:L61)</f>
        <v>0</v>
      </c>
    </row>
    <row r="64" spans="1:12" x14ac:dyDescent="0.25">
      <c r="A64" s="6"/>
      <c r="B64" s="6" t="s">
        <v>61</v>
      </c>
      <c r="C64" s="6"/>
      <c r="D64" s="6"/>
      <c r="E64" s="6"/>
      <c r="F64" s="6"/>
      <c r="G64" s="6"/>
      <c r="H64" s="7"/>
      <c r="I64" s="6"/>
      <c r="J64" s="6"/>
      <c r="K64" s="6"/>
      <c r="L64" s="6"/>
    </row>
    <row r="65" spans="1:12" ht="51" x14ac:dyDescent="0.25">
      <c r="A65" s="9" t="s">
        <v>0</v>
      </c>
      <c r="B65" s="10" t="s">
        <v>1</v>
      </c>
      <c r="C65" s="10" t="s">
        <v>72</v>
      </c>
      <c r="D65" s="10" t="s">
        <v>73</v>
      </c>
      <c r="E65" s="10" t="s">
        <v>74</v>
      </c>
      <c r="F65" s="11" t="s">
        <v>2</v>
      </c>
      <c r="G65" s="10" t="s">
        <v>3</v>
      </c>
      <c r="H65" s="12" t="s">
        <v>4</v>
      </c>
      <c r="I65" s="10" t="s">
        <v>5</v>
      </c>
      <c r="J65" s="10" t="s">
        <v>6</v>
      </c>
      <c r="K65" s="10" t="s">
        <v>7</v>
      </c>
      <c r="L65" s="10" t="s">
        <v>8</v>
      </c>
    </row>
    <row r="66" spans="1:12" x14ac:dyDescent="0.25">
      <c r="A66" s="33">
        <v>1</v>
      </c>
      <c r="B66" s="31" t="s">
        <v>38</v>
      </c>
      <c r="C66" s="15"/>
      <c r="D66" s="15"/>
      <c r="E66" s="15"/>
      <c r="F66" s="30"/>
      <c r="G66" s="17"/>
      <c r="H66" s="18"/>
      <c r="I66" s="19"/>
      <c r="J66" s="20"/>
      <c r="K66" s="19"/>
      <c r="L66" s="19"/>
    </row>
    <row r="67" spans="1:12" ht="204" x14ac:dyDescent="0.25">
      <c r="A67" s="33" t="s">
        <v>39</v>
      </c>
      <c r="B67" s="31" t="s">
        <v>40</v>
      </c>
      <c r="C67" s="15"/>
      <c r="D67" s="15"/>
      <c r="E67" s="15"/>
      <c r="F67" s="30">
        <v>125</v>
      </c>
      <c r="G67" s="17" t="s">
        <v>43</v>
      </c>
      <c r="H67" s="18"/>
      <c r="I67" s="19">
        <f>F67*H67</f>
        <v>0</v>
      </c>
      <c r="J67" s="20">
        <v>0.23</v>
      </c>
      <c r="K67" s="19">
        <f>I67*J67</f>
        <v>0</v>
      </c>
      <c r="L67" s="19">
        <f>I67+K67</f>
        <v>0</v>
      </c>
    </row>
    <row r="68" spans="1:12" ht="192" x14ac:dyDescent="0.25">
      <c r="A68" s="33" t="s">
        <v>41</v>
      </c>
      <c r="B68" s="31" t="s">
        <v>42</v>
      </c>
      <c r="C68" s="15"/>
      <c r="D68" s="15"/>
      <c r="E68" s="15"/>
      <c r="F68" s="30">
        <v>30</v>
      </c>
      <c r="G68" s="17" t="s">
        <v>43</v>
      </c>
      <c r="H68" s="18"/>
      <c r="I68" s="19">
        <f>F68*H68</f>
        <v>0</v>
      </c>
      <c r="J68" s="20">
        <v>0.23</v>
      </c>
      <c r="K68" s="19">
        <f>I68*J68</f>
        <v>0</v>
      </c>
      <c r="L68" s="19">
        <f>I68+K68</f>
        <v>0</v>
      </c>
    </row>
    <row r="69" spans="1:12" x14ac:dyDescent="0.25">
      <c r="A69" s="22"/>
      <c r="B69" s="23"/>
      <c r="C69" s="23"/>
      <c r="D69" s="23"/>
      <c r="E69" s="23"/>
      <c r="F69" s="24"/>
      <c r="G69" s="23"/>
      <c r="H69" s="25" t="s">
        <v>10</v>
      </c>
      <c r="I69" s="26">
        <f>SUM(I66:I68)</f>
        <v>0</v>
      </c>
      <c r="J69" s="15" t="s">
        <v>79</v>
      </c>
      <c r="K69" s="26" t="s">
        <v>79</v>
      </c>
      <c r="L69" s="26">
        <f>SUM(L66:L68)</f>
        <v>0</v>
      </c>
    </row>
    <row r="71" spans="1:12" ht="26.25" x14ac:dyDescent="0.25">
      <c r="A71" s="6"/>
      <c r="B71" s="28" t="s">
        <v>62</v>
      </c>
      <c r="C71" s="6"/>
      <c r="D71" s="6"/>
      <c r="E71" s="6"/>
      <c r="F71" s="6"/>
      <c r="G71" s="6"/>
      <c r="H71" s="7"/>
      <c r="I71" s="6"/>
      <c r="J71" s="6"/>
      <c r="K71" s="6"/>
      <c r="L71" s="6"/>
    </row>
    <row r="72" spans="1:12" ht="51" x14ac:dyDescent="0.25">
      <c r="A72" s="9" t="s">
        <v>0</v>
      </c>
      <c r="B72" s="10" t="s">
        <v>1</v>
      </c>
      <c r="C72" s="10" t="s">
        <v>72</v>
      </c>
      <c r="D72" s="10" t="s">
        <v>73</v>
      </c>
      <c r="E72" s="10" t="s">
        <v>74</v>
      </c>
      <c r="F72" s="11" t="s">
        <v>2</v>
      </c>
      <c r="G72" s="10" t="s">
        <v>3</v>
      </c>
      <c r="H72" s="12" t="s">
        <v>4</v>
      </c>
      <c r="I72" s="10" t="s">
        <v>5</v>
      </c>
      <c r="J72" s="10" t="s">
        <v>6</v>
      </c>
      <c r="K72" s="10" t="s">
        <v>7</v>
      </c>
      <c r="L72" s="10" t="s">
        <v>8</v>
      </c>
    </row>
    <row r="73" spans="1:12" ht="127.5" x14ac:dyDescent="0.25">
      <c r="A73" s="13">
        <v>1</v>
      </c>
      <c r="B73" s="29" t="s">
        <v>44</v>
      </c>
      <c r="C73" s="15"/>
      <c r="D73" s="15"/>
      <c r="E73" s="15"/>
      <c r="F73" s="16">
        <v>2000</v>
      </c>
      <c r="G73" s="17" t="s">
        <v>9</v>
      </c>
      <c r="H73" s="18"/>
      <c r="I73" s="19">
        <f>F73*H73</f>
        <v>0</v>
      </c>
      <c r="J73" s="20">
        <v>0.23</v>
      </c>
      <c r="K73" s="19">
        <f>I73*J73</f>
        <v>0</v>
      </c>
      <c r="L73" s="19">
        <f>I73+K73</f>
        <v>0</v>
      </c>
    </row>
    <row r="74" spans="1:12" x14ac:dyDescent="0.25">
      <c r="A74" s="22"/>
      <c r="B74" s="23"/>
      <c r="C74" s="23"/>
      <c r="D74" s="23"/>
      <c r="E74" s="23"/>
      <c r="F74" s="24"/>
      <c r="G74" s="23"/>
      <c r="H74" s="25" t="s">
        <v>10</v>
      </c>
      <c r="I74" s="26">
        <f>SUM(I73:I73)</f>
        <v>0</v>
      </c>
      <c r="J74" s="15" t="s">
        <v>79</v>
      </c>
      <c r="K74" s="26" t="s">
        <v>79</v>
      </c>
      <c r="L74" s="26">
        <f>SUM(L73:L73)</f>
        <v>0</v>
      </c>
    </row>
    <row r="76" spans="1:12" x14ac:dyDescent="0.25">
      <c r="A76" s="6"/>
      <c r="B76" s="6" t="s">
        <v>81</v>
      </c>
      <c r="C76" s="6"/>
      <c r="D76" s="6"/>
      <c r="E76" s="6"/>
      <c r="F76" s="6"/>
      <c r="G76" s="6"/>
      <c r="H76" s="7"/>
      <c r="I76" s="6"/>
      <c r="J76" s="6"/>
      <c r="K76" s="6"/>
      <c r="L76" s="6"/>
    </row>
    <row r="77" spans="1:12" ht="51" x14ac:dyDescent="0.25">
      <c r="A77" s="9" t="s">
        <v>0</v>
      </c>
      <c r="B77" s="34" t="s">
        <v>1</v>
      </c>
      <c r="C77" s="10" t="s">
        <v>72</v>
      </c>
      <c r="D77" s="10" t="s">
        <v>73</v>
      </c>
      <c r="E77" s="10" t="s">
        <v>74</v>
      </c>
      <c r="F77" s="11" t="s">
        <v>2</v>
      </c>
      <c r="G77" s="10" t="s">
        <v>3</v>
      </c>
      <c r="H77" s="12" t="s">
        <v>4</v>
      </c>
      <c r="I77" s="10" t="s">
        <v>5</v>
      </c>
      <c r="J77" s="10" t="s">
        <v>6</v>
      </c>
      <c r="K77" s="10" t="s">
        <v>7</v>
      </c>
      <c r="L77" s="10" t="s">
        <v>8</v>
      </c>
    </row>
    <row r="78" spans="1:12" ht="64.5" x14ac:dyDescent="0.25">
      <c r="A78" s="13">
        <v>1</v>
      </c>
      <c r="B78" s="35" t="s">
        <v>80</v>
      </c>
      <c r="C78" s="15"/>
      <c r="D78" s="15"/>
      <c r="E78" s="15"/>
      <c r="F78" s="30">
        <v>300</v>
      </c>
      <c r="G78" s="17" t="s">
        <v>9</v>
      </c>
      <c r="H78" s="18"/>
      <c r="I78" s="19">
        <f>F78*H78</f>
        <v>0</v>
      </c>
      <c r="J78" s="20">
        <v>0.08</v>
      </c>
      <c r="K78" s="19">
        <f>I78*J78</f>
        <v>0</v>
      </c>
      <c r="L78" s="19">
        <f>I78+K78</f>
        <v>0</v>
      </c>
    </row>
    <row r="79" spans="1:12" ht="74.25" customHeight="1" x14ac:dyDescent="0.25">
      <c r="A79" s="13">
        <v>2</v>
      </c>
      <c r="B79" s="36" t="s">
        <v>49</v>
      </c>
      <c r="C79" s="15"/>
      <c r="D79" s="15"/>
      <c r="E79" s="15"/>
      <c r="F79" s="30">
        <v>60</v>
      </c>
      <c r="G79" s="17" t="s">
        <v>9</v>
      </c>
      <c r="H79" s="18"/>
      <c r="I79" s="19">
        <f>F79*H79</f>
        <v>0</v>
      </c>
      <c r="J79" s="20">
        <v>0.08</v>
      </c>
      <c r="K79" s="19">
        <f>I79*J79</f>
        <v>0</v>
      </c>
      <c r="L79" s="19">
        <f>I79+K79</f>
        <v>0</v>
      </c>
    </row>
    <row r="80" spans="1:12" ht="51" x14ac:dyDescent="0.25">
      <c r="A80" s="13">
        <v>3</v>
      </c>
      <c r="B80" s="36" t="s">
        <v>48</v>
      </c>
      <c r="C80" s="15"/>
      <c r="D80" s="15"/>
      <c r="E80" s="15"/>
      <c r="F80" s="30">
        <v>60</v>
      </c>
      <c r="G80" s="17" t="s">
        <v>9</v>
      </c>
      <c r="H80" s="18"/>
      <c r="I80" s="19">
        <f>F80*H80</f>
        <v>0</v>
      </c>
      <c r="J80" s="20">
        <v>0.08</v>
      </c>
      <c r="K80" s="19">
        <f>I80*J80</f>
        <v>0</v>
      </c>
      <c r="L80" s="19">
        <f>I80+K80</f>
        <v>0</v>
      </c>
    </row>
    <row r="81" spans="1:12" x14ac:dyDescent="0.25">
      <c r="A81" s="22"/>
      <c r="B81" s="23"/>
      <c r="C81" s="23"/>
      <c r="D81" s="23"/>
      <c r="E81" s="23"/>
      <c r="F81" s="24"/>
      <c r="G81" s="23"/>
      <c r="H81" s="25" t="s">
        <v>10</v>
      </c>
      <c r="I81" s="26">
        <f>SUM(I78:I80)</f>
        <v>0</v>
      </c>
      <c r="J81" s="15" t="s">
        <v>79</v>
      </c>
      <c r="K81" s="26" t="s">
        <v>79</v>
      </c>
      <c r="L81" s="26">
        <f>SUM(L78:L80)</f>
        <v>0</v>
      </c>
    </row>
    <row r="83" spans="1:12" x14ac:dyDescent="0.25">
      <c r="A83" s="6"/>
      <c r="B83" s="28" t="s">
        <v>63</v>
      </c>
      <c r="C83" s="6"/>
      <c r="D83" s="6"/>
      <c r="E83" s="6"/>
      <c r="F83" s="6"/>
      <c r="G83" s="6"/>
      <c r="H83" s="7"/>
      <c r="I83" s="6"/>
      <c r="J83" s="6"/>
      <c r="K83" s="6"/>
      <c r="L83" s="6"/>
    </row>
    <row r="84" spans="1:12" ht="51" x14ac:dyDescent="0.25">
      <c r="A84" s="9" t="s">
        <v>0</v>
      </c>
      <c r="B84" s="10" t="s">
        <v>1</v>
      </c>
      <c r="C84" s="10" t="s">
        <v>72</v>
      </c>
      <c r="D84" s="10" t="s">
        <v>73</v>
      </c>
      <c r="E84" s="10" t="s">
        <v>74</v>
      </c>
      <c r="F84" s="11" t="s">
        <v>2</v>
      </c>
      <c r="G84" s="10" t="s">
        <v>3</v>
      </c>
      <c r="H84" s="12" t="s">
        <v>4</v>
      </c>
      <c r="I84" s="10" t="s">
        <v>5</v>
      </c>
      <c r="J84" s="10" t="s">
        <v>6</v>
      </c>
      <c r="K84" s="10" t="s">
        <v>7</v>
      </c>
      <c r="L84" s="10" t="s">
        <v>8</v>
      </c>
    </row>
    <row r="85" spans="1:12" x14ac:dyDescent="0.25">
      <c r="A85" s="13">
        <v>1</v>
      </c>
      <c r="B85" s="29" t="s">
        <v>45</v>
      </c>
      <c r="C85" s="15"/>
      <c r="D85" s="15"/>
      <c r="E85" s="15"/>
      <c r="F85" s="16">
        <v>2000</v>
      </c>
      <c r="G85" s="17" t="s">
        <v>43</v>
      </c>
      <c r="H85" s="18"/>
      <c r="I85" s="19">
        <f>F85*H85</f>
        <v>0</v>
      </c>
      <c r="J85" s="20">
        <v>0.08</v>
      </c>
      <c r="K85" s="19">
        <f>I85*J85</f>
        <v>0</v>
      </c>
      <c r="L85" s="19">
        <f>I85+K85</f>
        <v>0</v>
      </c>
    </row>
    <row r="86" spans="1:12" x14ac:dyDescent="0.25">
      <c r="A86" s="22"/>
      <c r="B86" s="23"/>
      <c r="C86" s="23"/>
      <c r="D86" s="23"/>
      <c r="E86" s="23"/>
      <c r="F86" s="24"/>
      <c r="G86" s="23"/>
      <c r="H86" s="25" t="s">
        <v>10</v>
      </c>
      <c r="I86" s="26">
        <f>SUM(I85:I85)</f>
        <v>0</v>
      </c>
      <c r="J86" s="15" t="s">
        <v>79</v>
      </c>
      <c r="K86" s="26" t="s">
        <v>79</v>
      </c>
      <c r="L86" s="26">
        <f>SUM(L85:L85)</f>
        <v>0</v>
      </c>
    </row>
    <row r="87" spans="1:12" ht="180" x14ac:dyDescent="0.25">
      <c r="B87" s="37" t="s">
        <v>75</v>
      </c>
    </row>
    <row r="89" spans="1:12" x14ac:dyDescent="0.25">
      <c r="A89" s="6"/>
      <c r="B89" s="6" t="s">
        <v>64</v>
      </c>
      <c r="C89" s="6"/>
      <c r="D89" s="6"/>
      <c r="E89" s="6"/>
      <c r="F89" s="6"/>
      <c r="G89" s="6"/>
      <c r="H89" s="7"/>
      <c r="I89" s="6"/>
      <c r="J89" s="6"/>
      <c r="K89" s="6"/>
      <c r="L89" s="6"/>
    </row>
    <row r="90" spans="1:12" ht="51" x14ac:dyDescent="0.25">
      <c r="A90" s="9" t="s">
        <v>0</v>
      </c>
      <c r="B90" s="10" t="s">
        <v>1</v>
      </c>
      <c r="C90" s="10" t="s">
        <v>72</v>
      </c>
      <c r="D90" s="10" t="s">
        <v>73</v>
      </c>
      <c r="E90" s="10" t="s">
        <v>74</v>
      </c>
      <c r="F90" s="11" t="s">
        <v>2</v>
      </c>
      <c r="G90" s="10" t="s">
        <v>3</v>
      </c>
      <c r="H90" s="12" t="s">
        <v>4</v>
      </c>
      <c r="I90" s="10" t="s">
        <v>5</v>
      </c>
      <c r="J90" s="10" t="s">
        <v>6</v>
      </c>
      <c r="K90" s="10" t="s">
        <v>7</v>
      </c>
      <c r="L90" s="10" t="s">
        <v>8</v>
      </c>
    </row>
    <row r="91" spans="1:12" ht="51" x14ac:dyDescent="0.25">
      <c r="A91" s="13">
        <v>1</v>
      </c>
      <c r="B91" s="29" t="s">
        <v>47</v>
      </c>
      <c r="C91" s="15"/>
      <c r="D91" s="15"/>
      <c r="E91" s="15"/>
      <c r="F91" s="30">
        <v>100</v>
      </c>
      <c r="G91" s="17" t="s">
        <v>9</v>
      </c>
      <c r="H91" s="18"/>
      <c r="I91" s="19">
        <f>F91*H91</f>
        <v>0</v>
      </c>
      <c r="J91" s="20">
        <v>0.08</v>
      </c>
      <c r="K91" s="19">
        <f>I91*J91</f>
        <v>0</v>
      </c>
      <c r="L91" s="19">
        <f>I91+K91</f>
        <v>0</v>
      </c>
    </row>
    <row r="92" spans="1:12" ht="63.75" x14ac:dyDescent="0.25">
      <c r="A92" s="13">
        <v>2</v>
      </c>
      <c r="B92" s="29" t="s">
        <v>46</v>
      </c>
      <c r="C92" s="15"/>
      <c r="D92" s="15"/>
      <c r="E92" s="15"/>
      <c r="F92" s="30">
        <v>5</v>
      </c>
      <c r="G92" s="17" t="s">
        <v>9</v>
      </c>
      <c r="H92" s="18"/>
      <c r="I92" s="19">
        <f>F92*H92</f>
        <v>0</v>
      </c>
      <c r="J92" s="20">
        <v>0.08</v>
      </c>
      <c r="K92" s="19">
        <f>I92*J92</f>
        <v>0</v>
      </c>
      <c r="L92" s="19">
        <f>I92+K92</f>
        <v>0</v>
      </c>
    </row>
    <row r="93" spans="1:12" x14ac:dyDescent="0.25">
      <c r="A93" s="22"/>
      <c r="B93" s="23"/>
      <c r="C93" s="23"/>
      <c r="D93" s="23"/>
      <c r="E93" s="23"/>
      <c r="F93" s="24"/>
      <c r="G93" s="23"/>
      <c r="H93" s="25" t="s">
        <v>10</v>
      </c>
      <c r="I93" s="26">
        <f>SUM(I91:I92)</f>
        <v>0</v>
      </c>
      <c r="J93" s="15" t="s">
        <v>79</v>
      </c>
      <c r="K93" s="26" t="s">
        <v>79</v>
      </c>
      <c r="L93" s="26">
        <f>SUM(L91:L92)</f>
        <v>0</v>
      </c>
    </row>
    <row r="94" spans="1:12" x14ac:dyDescent="0.25">
      <c r="A94" s="6"/>
      <c r="B94" s="6" t="s">
        <v>65</v>
      </c>
      <c r="C94" s="6"/>
      <c r="D94" s="6"/>
      <c r="E94" s="6"/>
      <c r="F94" s="6"/>
      <c r="G94" s="6"/>
      <c r="H94" s="7"/>
      <c r="I94" s="6"/>
      <c r="J94" s="6"/>
      <c r="K94" s="6"/>
      <c r="L94" s="6"/>
    </row>
    <row r="95" spans="1:12" ht="51" x14ac:dyDescent="0.25">
      <c r="A95" s="9" t="s">
        <v>0</v>
      </c>
      <c r="B95" s="10" t="s">
        <v>1</v>
      </c>
      <c r="C95" s="10" t="s">
        <v>72</v>
      </c>
      <c r="D95" s="10" t="s">
        <v>73</v>
      </c>
      <c r="E95" s="10" t="s">
        <v>74</v>
      </c>
      <c r="F95" s="11" t="s">
        <v>2</v>
      </c>
      <c r="G95" s="10" t="s">
        <v>3</v>
      </c>
      <c r="H95" s="12" t="s">
        <v>4</v>
      </c>
      <c r="I95" s="10" t="s">
        <v>5</v>
      </c>
      <c r="J95" s="10" t="s">
        <v>6</v>
      </c>
      <c r="K95" s="10" t="s">
        <v>7</v>
      </c>
      <c r="L95" s="10" t="s">
        <v>8</v>
      </c>
    </row>
    <row r="96" spans="1:12" ht="25.5" x14ac:dyDescent="0.25">
      <c r="A96" s="13">
        <v>1</v>
      </c>
      <c r="B96" s="29" t="s">
        <v>50</v>
      </c>
      <c r="C96" s="15"/>
      <c r="D96" s="15"/>
      <c r="E96" s="15"/>
      <c r="F96" s="30">
        <v>100</v>
      </c>
      <c r="G96" s="17" t="s">
        <v>9</v>
      </c>
      <c r="H96" s="18"/>
      <c r="I96" s="19">
        <f>F96*H96</f>
        <v>0</v>
      </c>
      <c r="J96" s="20">
        <v>0.08</v>
      </c>
      <c r="K96" s="19">
        <f>I96*J96</f>
        <v>0</v>
      </c>
      <c r="L96" s="19">
        <f>I96+K96</f>
        <v>0</v>
      </c>
    </row>
    <row r="97" spans="1:12" x14ac:dyDescent="0.25">
      <c r="A97" s="22"/>
      <c r="B97" s="23"/>
      <c r="C97" s="23"/>
      <c r="D97" s="23"/>
      <c r="E97" s="23"/>
      <c r="F97" s="24"/>
      <c r="G97" s="23"/>
      <c r="H97" s="39" t="s">
        <v>10</v>
      </c>
      <c r="I97" s="40">
        <f>SUM(I96:I96)</f>
        <v>0</v>
      </c>
      <c r="J97" s="41" t="s">
        <v>79</v>
      </c>
      <c r="K97" s="40" t="s">
        <v>79</v>
      </c>
      <c r="L97" s="40">
        <f>SUM(L96:L96)</f>
        <v>0</v>
      </c>
    </row>
    <row r="99" spans="1:12" x14ac:dyDescent="0.25">
      <c r="A99" s="6"/>
      <c r="B99" s="6" t="s">
        <v>66</v>
      </c>
      <c r="C99" s="6"/>
      <c r="D99" s="6"/>
      <c r="E99" s="6"/>
      <c r="F99" s="6"/>
      <c r="G99" s="6"/>
      <c r="H99" s="7"/>
      <c r="I99" s="6"/>
      <c r="J99" s="6"/>
      <c r="K99" s="6"/>
      <c r="L99" s="6"/>
    </row>
    <row r="100" spans="1:12" ht="51" x14ac:dyDescent="0.25">
      <c r="A100" s="9" t="s">
        <v>0</v>
      </c>
      <c r="B100" s="10" t="s">
        <v>1</v>
      </c>
      <c r="C100" s="10" t="s">
        <v>72</v>
      </c>
      <c r="D100" s="10" t="s">
        <v>73</v>
      </c>
      <c r="E100" s="10" t="s">
        <v>74</v>
      </c>
      <c r="F100" s="11" t="s">
        <v>2</v>
      </c>
      <c r="G100" s="10" t="s">
        <v>3</v>
      </c>
      <c r="H100" s="12" t="s">
        <v>4</v>
      </c>
      <c r="I100" s="10" t="s">
        <v>5</v>
      </c>
      <c r="J100" s="10" t="s">
        <v>6</v>
      </c>
      <c r="K100" s="10" t="s">
        <v>7</v>
      </c>
      <c r="L100" s="10" t="s">
        <v>8</v>
      </c>
    </row>
    <row r="101" spans="1:12" ht="119.25" customHeight="1" x14ac:dyDescent="0.25">
      <c r="A101" s="13">
        <v>1</v>
      </c>
      <c r="B101" s="29" t="s">
        <v>51</v>
      </c>
      <c r="C101" s="15"/>
      <c r="D101" s="15"/>
      <c r="E101" s="15"/>
      <c r="F101" s="30">
        <v>100</v>
      </c>
      <c r="G101" s="17" t="s">
        <v>9</v>
      </c>
      <c r="H101" s="18"/>
      <c r="I101" s="19">
        <f>F101*H101</f>
        <v>0</v>
      </c>
      <c r="J101" s="20">
        <v>0.08</v>
      </c>
      <c r="K101" s="19">
        <f>I101*J101</f>
        <v>0</v>
      </c>
      <c r="L101" s="19">
        <f>I101+K101</f>
        <v>0</v>
      </c>
    </row>
    <row r="102" spans="1:12" ht="104.25" customHeight="1" x14ac:dyDescent="0.25">
      <c r="A102" s="13">
        <v>2</v>
      </c>
      <c r="B102" s="29" t="s">
        <v>52</v>
      </c>
      <c r="C102" s="15"/>
      <c r="D102" s="15"/>
      <c r="E102" s="15"/>
      <c r="F102" s="30">
        <v>30</v>
      </c>
      <c r="G102" s="17" t="s">
        <v>9</v>
      </c>
      <c r="H102" s="18"/>
      <c r="I102" s="19">
        <f>F102*H102</f>
        <v>0</v>
      </c>
      <c r="J102" s="20">
        <v>0.08</v>
      </c>
      <c r="K102" s="19">
        <f>I102*J102</f>
        <v>0</v>
      </c>
      <c r="L102" s="19">
        <f>I102+K102</f>
        <v>0</v>
      </c>
    </row>
    <row r="103" spans="1:12" x14ac:dyDescent="0.25">
      <c r="A103" s="22"/>
      <c r="B103" s="23"/>
      <c r="C103" s="23"/>
      <c r="D103" s="23"/>
      <c r="E103" s="23"/>
      <c r="F103" s="24"/>
      <c r="G103" s="23"/>
      <c r="H103" s="39" t="s">
        <v>10</v>
      </c>
      <c r="I103" s="40">
        <f>SUM(I101:I102)</f>
        <v>0</v>
      </c>
      <c r="J103" s="41" t="s">
        <v>79</v>
      </c>
      <c r="K103" s="40" t="s">
        <v>79</v>
      </c>
      <c r="L103" s="40">
        <f>SUM(L101:L102)</f>
        <v>0</v>
      </c>
    </row>
    <row r="105" spans="1:12" x14ac:dyDescent="0.25">
      <c r="A105" s="6"/>
      <c r="B105" s="6" t="s">
        <v>67</v>
      </c>
      <c r="C105" s="6"/>
      <c r="D105" s="6"/>
      <c r="E105" s="6"/>
      <c r="F105" s="6"/>
      <c r="G105" s="6"/>
      <c r="H105" s="7"/>
      <c r="I105" s="6"/>
      <c r="J105" s="6"/>
      <c r="K105" s="6"/>
      <c r="L105" s="6"/>
    </row>
    <row r="106" spans="1:12" ht="51" x14ac:dyDescent="0.25">
      <c r="A106" s="9" t="s">
        <v>0</v>
      </c>
      <c r="B106" s="10" t="s">
        <v>1</v>
      </c>
      <c r="C106" s="10" t="s">
        <v>72</v>
      </c>
      <c r="D106" s="10" t="s">
        <v>73</v>
      </c>
      <c r="E106" s="10" t="s">
        <v>74</v>
      </c>
      <c r="F106" s="11" t="s">
        <v>2</v>
      </c>
      <c r="G106" s="10" t="s">
        <v>3</v>
      </c>
      <c r="H106" s="12" t="s">
        <v>4</v>
      </c>
      <c r="I106" s="10" t="s">
        <v>5</v>
      </c>
      <c r="J106" s="10" t="s">
        <v>6</v>
      </c>
      <c r="K106" s="10" t="s">
        <v>7</v>
      </c>
      <c r="L106" s="10" t="s">
        <v>8</v>
      </c>
    </row>
    <row r="107" spans="1:12" ht="127.5" x14ac:dyDescent="0.25">
      <c r="A107" s="13">
        <v>1</v>
      </c>
      <c r="B107" s="29" t="s">
        <v>53</v>
      </c>
      <c r="C107" s="15"/>
      <c r="D107" s="15"/>
      <c r="E107" s="15"/>
      <c r="F107" s="30">
        <v>50</v>
      </c>
      <c r="G107" s="17" t="s">
        <v>9</v>
      </c>
      <c r="H107" s="18"/>
      <c r="I107" s="19">
        <f>F107*H107</f>
        <v>0</v>
      </c>
      <c r="J107" s="20">
        <v>0.08</v>
      </c>
      <c r="K107" s="19">
        <f>I107*J107</f>
        <v>0</v>
      </c>
      <c r="L107" s="19">
        <f>I107+K107</f>
        <v>0</v>
      </c>
    </row>
    <row r="108" spans="1:12" x14ac:dyDescent="0.25">
      <c r="A108" s="22"/>
      <c r="B108" s="23"/>
      <c r="C108" s="23"/>
      <c r="D108" s="23"/>
      <c r="E108" s="23"/>
      <c r="F108" s="24"/>
      <c r="G108" s="23"/>
      <c r="H108" s="39" t="s">
        <v>10</v>
      </c>
      <c r="I108" s="40">
        <f>SUM(I107:I107)</f>
        <v>0</v>
      </c>
      <c r="J108" s="41" t="s">
        <v>79</v>
      </c>
      <c r="K108" s="40" t="s">
        <v>79</v>
      </c>
      <c r="L108" s="40">
        <f>SUM(L107:L107)</f>
        <v>0</v>
      </c>
    </row>
    <row r="110" spans="1:12" x14ac:dyDescent="0.25">
      <c r="A110" s="6"/>
      <c r="B110" s="6" t="s">
        <v>68</v>
      </c>
      <c r="C110" s="6"/>
      <c r="D110" s="6"/>
      <c r="E110" s="6"/>
      <c r="F110" s="6"/>
      <c r="G110" s="6"/>
      <c r="H110" s="7"/>
      <c r="I110" s="6"/>
      <c r="J110" s="6"/>
      <c r="K110" s="6"/>
      <c r="L110" s="6"/>
    </row>
    <row r="111" spans="1:12" ht="51" x14ac:dyDescent="0.25">
      <c r="A111" s="9" t="s">
        <v>0</v>
      </c>
      <c r="B111" s="10" t="s">
        <v>1</v>
      </c>
      <c r="C111" s="10" t="s">
        <v>72</v>
      </c>
      <c r="D111" s="10" t="s">
        <v>73</v>
      </c>
      <c r="E111" s="10" t="s">
        <v>74</v>
      </c>
      <c r="F111" s="11" t="s">
        <v>2</v>
      </c>
      <c r="G111" s="10" t="s">
        <v>3</v>
      </c>
      <c r="H111" s="12" t="s">
        <v>4</v>
      </c>
      <c r="I111" s="10" t="s">
        <v>5</v>
      </c>
      <c r="J111" s="10" t="s">
        <v>6</v>
      </c>
      <c r="K111" s="10" t="s">
        <v>7</v>
      </c>
      <c r="L111" s="10" t="s">
        <v>8</v>
      </c>
    </row>
    <row r="112" spans="1:12" ht="54.75" customHeight="1" x14ac:dyDescent="0.25">
      <c r="A112" s="13">
        <v>1</v>
      </c>
      <c r="B112" s="42" t="s">
        <v>54</v>
      </c>
      <c r="C112" s="15"/>
      <c r="D112" s="15"/>
      <c r="E112" s="15"/>
      <c r="F112" s="30">
        <v>30</v>
      </c>
      <c r="G112" s="17" t="s">
        <v>9</v>
      </c>
      <c r="H112" s="18"/>
      <c r="I112" s="19">
        <f>F112*H112</f>
        <v>0</v>
      </c>
      <c r="J112" s="20">
        <v>0.08</v>
      </c>
      <c r="K112" s="19">
        <f>I112*J112</f>
        <v>0</v>
      </c>
      <c r="L112" s="19">
        <f>I112+K112</f>
        <v>0</v>
      </c>
    </row>
    <row r="113" spans="1:12" x14ac:dyDescent="0.25">
      <c r="A113" s="22"/>
      <c r="B113" s="23"/>
      <c r="C113" s="23"/>
      <c r="D113" s="23"/>
      <c r="E113" s="23"/>
      <c r="F113" s="24"/>
      <c r="G113" s="23"/>
      <c r="H113" s="39" t="s">
        <v>10</v>
      </c>
      <c r="I113" s="40">
        <f>SUM(I112:I112)</f>
        <v>0</v>
      </c>
      <c r="J113" s="41" t="s">
        <v>79</v>
      </c>
      <c r="K113" s="40" t="s">
        <v>79</v>
      </c>
      <c r="L113" s="40">
        <f>SUM(L112:L112)</f>
        <v>0</v>
      </c>
    </row>
    <row r="114" spans="1:12" ht="26.25" x14ac:dyDescent="0.25">
      <c r="A114" s="6"/>
      <c r="B114" s="28" t="s">
        <v>76</v>
      </c>
      <c r="C114" s="6"/>
      <c r="D114" s="6"/>
      <c r="E114" s="6"/>
      <c r="F114" s="6"/>
      <c r="G114" s="6"/>
      <c r="H114" s="7"/>
      <c r="I114" s="6"/>
      <c r="J114" s="6"/>
      <c r="K114" s="6"/>
      <c r="L114" s="6"/>
    </row>
    <row r="115" spans="1:12" ht="51" x14ac:dyDescent="0.25">
      <c r="A115" s="9" t="s">
        <v>0</v>
      </c>
      <c r="B115" s="10" t="s">
        <v>1</v>
      </c>
      <c r="C115" s="10" t="s">
        <v>72</v>
      </c>
      <c r="D115" s="10" t="s">
        <v>73</v>
      </c>
      <c r="E115" s="10" t="s">
        <v>74</v>
      </c>
      <c r="F115" s="11" t="s">
        <v>2</v>
      </c>
      <c r="G115" s="10" t="s">
        <v>3</v>
      </c>
      <c r="H115" s="12" t="s">
        <v>4</v>
      </c>
      <c r="I115" s="10" t="s">
        <v>5</v>
      </c>
      <c r="J115" s="10" t="s">
        <v>6</v>
      </c>
      <c r="K115" s="10" t="s">
        <v>7</v>
      </c>
      <c r="L115" s="10" t="s">
        <v>8</v>
      </c>
    </row>
    <row r="116" spans="1:12" ht="38.25" x14ac:dyDescent="0.25">
      <c r="A116" s="13">
        <v>1</v>
      </c>
      <c r="B116" s="29" t="s">
        <v>69</v>
      </c>
      <c r="C116" s="15"/>
      <c r="D116" s="15"/>
      <c r="E116" s="15"/>
      <c r="F116" s="30">
        <v>10</v>
      </c>
      <c r="G116" s="17" t="s">
        <v>9</v>
      </c>
      <c r="H116" s="18"/>
      <c r="I116" s="19">
        <f>F116*H116</f>
        <v>0</v>
      </c>
      <c r="J116" s="20">
        <v>0.08</v>
      </c>
      <c r="K116" s="19">
        <f>I116*J116</f>
        <v>0</v>
      </c>
      <c r="L116" s="19">
        <f>I116+K116</f>
        <v>0</v>
      </c>
    </row>
    <row r="117" spans="1:12" ht="25.5" x14ac:dyDescent="0.25">
      <c r="A117" s="13">
        <v>2</v>
      </c>
      <c r="B117" s="29" t="s">
        <v>70</v>
      </c>
      <c r="C117" s="15"/>
      <c r="D117" s="15"/>
      <c r="E117" s="15"/>
      <c r="F117" s="30">
        <v>10</v>
      </c>
      <c r="G117" s="17" t="s">
        <v>9</v>
      </c>
      <c r="H117" s="18"/>
      <c r="I117" s="19">
        <f>F117*H117</f>
        <v>0</v>
      </c>
      <c r="J117" s="20">
        <v>0.08</v>
      </c>
      <c r="K117" s="19">
        <f>I117*J117</f>
        <v>0</v>
      </c>
      <c r="L117" s="19">
        <f>I117+K117</f>
        <v>0</v>
      </c>
    </row>
    <row r="118" spans="1:12" ht="76.5" x14ac:dyDescent="0.25">
      <c r="A118" s="13">
        <v>3</v>
      </c>
      <c r="B118" s="29" t="s">
        <v>71</v>
      </c>
      <c r="C118" s="15"/>
      <c r="D118" s="15"/>
      <c r="E118" s="15"/>
      <c r="F118" s="30">
        <v>10</v>
      </c>
      <c r="G118" s="17" t="s">
        <v>9</v>
      </c>
      <c r="H118" s="18"/>
      <c r="I118" s="19">
        <f>F118*H118</f>
        <v>0</v>
      </c>
      <c r="J118" s="20">
        <v>0.08</v>
      </c>
      <c r="K118" s="19">
        <f>I118*J118</f>
        <v>0</v>
      </c>
      <c r="L118" s="19">
        <f>I118+K118</f>
        <v>0</v>
      </c>
    </row>
    <row r="119" spans="1:12" x14ac:dyDescent="0.25">
      <c r="A119" s="43"/>
      <c r="B119" s="44"/>
      <c r="C119" s="44"/>
      <c r="D119" s="44"/>
      <c r="E119" s="44"/>
      <c r="F119" s="45"/>
      <c r="G119" s="44"/>
      <c r="H119" s="39" t="s">
        <v>10</v>
      </c>
      <c r="I119" s="40">
        <f>SUM(I116:I118)</f>
        <v>0</v>
      </c>
      <c r="J119" s="41" t="s">
        <v>79</v>
      </c>
      <c r="K119" s="40" t="s">
        <v>79</v>
      </c>
      <c r="L119" s="40">
        <f>SUM(L116:L118)</f>
        <v>0</v>
      </c>
    </row>
  </sheetData>
  <pageMargins left="0.7" right="0.7" top="0.75" bottom="0.75" header="0.51180555555555496" footer="0.51180555555555496"/>
  <pageSetup paperSize="9" scale="68" firstPageNumber="0" orientation="landscape" verticalDpi="300" r:id="rId1"/>
  <rowBreaks count="8" manualBreakCount="8">
    <brk id="7" max="16383" man="1"/>
    <brk id="16" max="16383" man="1"/>
    <brk id="27" max="16383" man="1"/>
    <brk id="38" max="16383" man="1"/>
    <brk id="63" max="16383" man="1"/>
    <brk id="74" max="16383" man="1"/>
    <brk id="88" max="16383" man="1"/>
    <brk id="104" max="16383" man="1"/>
  </rowBreaks>
  <ignoredErrors>
    <ignoredError sqref="I3 I6 I4 K4:L4 I5 K5:L5 K6:L6 K3:L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74B8A-367E-4BF3-82A3-4BB65DC8D93E}">
  <dimension ref="A2:F22"/>
  <sheetViews>
    <sheetView tabSelected="1" workbookViewId="0">
      <selection activeCell="B14" sqref="B14"/>
    </sheetView>
  </sheetViews>
  <sheetFormatPr defaultRowHeight="15" x14ac:dyDescent="0.25"/>
  <cols>
    <col min="1" max="1" width="22.140625" customWidth="1"/>
    <col min="2" max="2" width="24.140625" customWidth="1"/>
    <col min="3" max="3" width="26.140625" customWidth="1"/>
  </cols>
  <sheetData>
    <row r="2" spans="1:6" x14ac:dyDescent="0.25">
      <c r="A2" s="1" t="s">
        <v>77</v>
      </c>
      <c r="B2" s="2" t="s">
        <v>78</v>
      </c>
      <c r="C2" s="2" t="s">
        <v>11</v>
      </c>
    </row>
    <row r="3" spans="1:6" x14ac:dyDescent="0.25">
      <c r="A3" s="3">
        <v>1</v>
      </c>
      <c r="B3" s="4">
        <f>Zadania!I7</f>
        <v>0</v>
      </c>
      <c r="C3" s="4">
        <f>Zadania!L7</f>
        <v>0</v>
      </c>
    </row>
    <row r="4" spans="1:6" x14ac:dyDescent="0.25">
      <c r="A4" s="3">
        <v>2</v>
      </c>
      <c r="B4" s="4">
        <f>Zadania!I12</f>
        <v>0</v>
      </c>
      <c r="C4" s="4">
        <f>Zadania!L12</f>
        <v>0</v>
      </c>
      <c r="F4" s="46"/>
    </row>
    <row r="5" spans="1:6" x14ac:dyDescent="0.25">
      <c r="A5" s="3">
        <v>3</v>
      </c>
      <c r="B5" s="4">
        <f>Zadania!I16</f>
        <v>0</v>
      </c>
      <c r="C5" s="4">
        <f>Zadania!L16</f>
        <v>0</v>
      </c>
    </row>
    <row r="6" spans="1:6" x14ac:dyDescent="0.25">
      <c r="A6" s="3">
        <v>4</v>
      </c>
      <c r="B6" s="4">
        <f>Zadania!I26</f>
        <v>0</v>
      </c>
      <c r="C6" s="4">
        <f>Zadania!L26</f>
        <v>0</v>
      </c>
    </row>
    <row r="7" spans="1:6" x14ac:dyDescent="0.25">
      <c r="A7" s="3">
        <v>5</v>
      </c>
      <c r="B7" s="4">
        <f>Zadania!I31</f>
        <v>0</v>
      </c>
      <c r="C7" s="4">
        <f>Zadania!L31</f>
        <v>0</v>
      </c>
    </row>
    <row r="8" spans="1:6" x14ac:dyDescent="0.25">
      <c r="A8" s="3">
        <v>6</v>
      </c>
      <c r="B8" s="4">
        <f>Zadania!I37</f>
        <v>0</v>
      </c>
      <c r="C8" s="4">
        <f>Zadania!L37</f>
        <v>0</v>
      </c>
    </row>
    <row r="9" spans="1:6" x14ac:dyDescent="0.25">
      <c r="A9" s="3">
        <v>7</v>
      </c>
      <c r="B9" s="4">
        <f>Zadania!I42</f>
        <v>0</v>
      </c>
      <c r="C9" s="4">
        <f>Zadania!L42</f>
        <v>0</v>
      </c>
    </row>
    <row r="10" spans="1:6" x14ac:dyDescent="0.25">
      <c r="A10" s="3">
        <v>8</v>
      </c>
      <c r="B10" s="4">
        <f>Zadania!I50</f>
        <v>0</v>
      </c>
      <c r="C10" s="4">
        <f>Zadania!L50</f>
        <v>0</v>
      </c>
    </row>
    <row r="11" spans="1:6" x14ac:dyDescent="0.25">
      <c r="A11" s="3">
        <v>9</v>
      </c>
      <c r="B11" s="4">
        <f>Zadania!I62</f>
        <v>0</v>
      </c>
      <c r="C11" s="4">
        <f>Zadania!L62</f>
        <v>0</v>
      </c>
    </row>
    <row r="12" spans="1:6" x14ac:dyDescent="0.25">
      <c r="A12" s="3">
        <v>10</v>
      </c>
      <c r="B12" s="4">
        <f>Zadania!I69</f>
        <v>0</v>
      </c>
      <c r="C12" s="4">
        <f>Zadania!L69</f>
        <v>0</v>
      </c>
    </row>
    <row r="13" spans="1:6" x14ac:dyDescent="0.25">
      <c r="A13" s="3">
        <v>11</v>
      </c>
      <c r="B13" s="4">
        <f>Zadania!I74</f>
        <v>0</v>
      </c>
      <c r="C13" s="4">
        <f>Zadania!L74</f>
        <v>0</v>
      </c>
    </row>
    <row r="14" spans="1:6" x14ac:dyDescent="0.25">
      <c r="A14" s="3">
        <v>12</v>
      </c>
      <c r="B14" s="4">
        <f>Zadania!I81</f>
        <v>0</v>
      </c>
      <c r="C14" s="4">
        <f>Zadania!L81</f>
        <v>0</v>
      </c>
    </row>
    <row r="15" spans="1:6" x14ac:dyDescent="0.25">
      <c r="A15" s="3">
        <v>13</v>
      </c>
      <c r="B15" s="4">
        <f>Zadania!I86</f>
        <v>0</v>
      </c>
      <c r="C15" s="4">
        <f>Zadania!L86</f>
        <v>0</v>
      </c>
    </row>
    <row r="16" spans="1:6" x14ac:dyDescent="0.25">
      <c r="A16" s="3">
        <v>14</v>
      </c>
      <c r="B16" s="4">
        <f>Zadania!I93</f>
        <v>0</v>
      </c>
      <c r="C16" s="4">
        <f>Zadania!L93</f>
        <v>0</v>
      </c>
    </row>
    <row r="17" spans="1:3" x14ac:dyDescent="0.25">
      <c r="A17" s="3">
        <v>15</v>
      </c>
      <c r="B17" s="4">
        <f>Zadania!I97</f>
        <v>0</v>
      </c>
      <c r="C17" s="4">
        <f>Zadania!L97</f>
        <v>0</v>
      </c>
    </row>
    <row r="18" spans="1:3" x14ac:dyDescent="0.25">
      <c r="A18" s="3">
        <v>16</v>
      </c>
      <c r="B18" s="4">
        <f>Zadania!I103</f>
        <v>0</v>
      </c>
      <c r="C18" s="4">
        <f>Zadania!L103</f>
        <v>0</v>
      </c>
    </row>
    <row r="19" spans="1:3" x14ac:dyDescent="0.25">
      <c r="A19" s="3">
        <v>17</v>
      </c>
      <c r="B19" s="4">
        <f>Zadania!I108</f>
        <v>0</v>
      </c>
      <c r="C19" s="4">
        <f>Zadania!L108</f>
        <v>0</v>
      </c>
    </row>
    <row r="20" spans="1:3" x14ac:dyDescent="0.25">
      <c r="A20" s="3">
        <v>18</v>
      </c>
      <c r="B20" s="4">
        <f>Zadania!I113</f>
        <v>0</v>
      </c>
      <c r="C20" s="4">
        <f>Zadania!L113</f>
        <v>0</v>
      </c>
    </row>
    <row r="21" spans="1:3" x14ac:dyDescent="0.25">
      <c r="A21" s="3">
        <v>19</v>
      </c>
      <c r="B21" s="4">
        <f>Zadania!I119</f>
        <v>0</v>
      </c>
      <c r="C21" s="4">
        <f>Zadania!L119</f>
        <v>0</v>
      </c>
    </row>
    <row r="22" spans="1:3" x14ac:dyDescent="0.25">
      <c r="A22" s="3" t="s">
        <v>12</v>
      </c>
      <c r="B22" s="46">
        <f>SUM(B3:B21)</f>
        <v>0</v>
      </c>
      <c r="C22" s="5">
        <f>SUM(C3:C21)</f>
        <v>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Zadania</vt:lpstr>
      <vt:lpstr>szacunkowa wartość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Traczyk</dc:creator>
  <dc:description/>
  <cp:lastModifiedBy>Anna Lewandowska</cp:lastModifiedBy>
  <cp:revision>10</cp:revision>
  <cp:lastPrinted>2022-08-11T07:34:20Z</cp:lastPrinted>
  <dcterms:created xsi:type="dcterms:W3CDTF">2006-09-16T00:00:00Z</dcterms:created>
  <dcterms:modified xsi:type="dcterms:W3CDTF">2022-09-07T10:57:37Z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